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35" windowHeight="7365"/>
  </bookViews>
  <sheets>
    <sheet name="Лист1" sheetId="1" r:id="rId1"/>
    <sheet name="Лист2" sheetId="2" r:id="rId2"/>
  </sheets>
  <definedNames>
    <definedName name="_xlnm.Print_Area" localSheetId="0">Лист1!$A$1:$X$173</definedName>
  </definedNames>
  <calcPr calcId="125725"/>
</workbook>
</file>

<file path=xl/calcChain.xml><?xml version="1.0" encoding="utf-8"?>
<calcChain xmlns="http://schemas.openxmlformats.org/spreadsheetml/2006/main">
  <c r="F173" i="1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E173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E17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E163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E157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E156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E147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E140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E139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E131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E124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E12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E114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E107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E106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E98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E91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E9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E81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E74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E73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E64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E57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E5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E47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E40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E3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E30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E23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E2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E13"/>
</calcChain>
</file>

<file path=xl/sharedStrings.xml><?xml version="1.0" encoding="utf-8"?>
<sst xmlns="http://schemas.openxmlformats.org/spreadsheetml/2006/main" count="360" uniqueCount="188">
  <si>
    <t xml:space="preserve"> </t>
  </si>
  <si>
    <t>Номер  технологической  карты</t>
  </si>
  <si>
    <t>Наименование  готового  блюда</t>
  </si>
  <si>
    <t>Норма  выхода  готового  блюда  в  гр.</t>
  </si>
  <si>
    <t>7-11  лет</t>
  </si>
  <si>
    <t>11лет  и  старше</t>
  </si>
  <si>
    <t>Углеводы,гр.</t>
  </si>
  <si>
    <t>Энергетическая  ценность,ккал</t>
  </si>
  <si>
    <t>Mq</t>
  </si>
  <si>
    <t>В1, мг.</t>
  </si>
  <si>
    <t>В1,мг.</t>
  </si>
  <si>
    <t>В2,мг.</t>
  </si>
  <si>
    <t>С,мг.</t>
  </si>
  <si>
    <t>Са</t>
  </si>
  <si>
    <t>Хлеб  пшеничный</t>
  </si>
  <si>
    <t>Завтрак</t>
  </si>
  <si>
    <t>Обед</t>
  </si>
  <si>
    <t>Рассольник  Ленинградский</t>
  </si>
  <si>
    <t>200/8</t>
  </si>
  <si>
    <t>Компот  из  смеси сухофруктов</t>
  </si>
  <si>
    <t>Хлеб  ржаной</t>
  </si>
  <si>
    <t>Борщ  с  капустой  и  картофелем</t>
  </si>
  <si>
    <t>Гуляш</t>
  </si>
  <si>
    <t>Капуста тушенная</t>
  </si>
  <si>
    <t>Обед.</t>
  </si>
  <si>
    <t>Салат  из  свежих  помидоров</t>
  </si>
  <si>
    <t>Суп картофельный</t>
  </si>
  <si>
    <t>Сок  яблочный</t>
  </si>
  <si>
    <t>Всего  на  завтрак</t>
  </si>
  <si>
    <t>80/40</t>
  </si>
  <si>
    <t>Всего  на  обед</t>
  </si>
  <si>
    <t>Итого  на  завтрак</t>
  </si>
  <si>
    <t>Суп  картофельный  с  макаронными  изделиями</t>
  </si>
  <si>
    <t>200/25</t>
  </si>
  <si>
    <t>Всего  за  обед</t>
  </si>
  <si>
    <t>Каша  овсянная  "  Геркулес"  молочная вязкая</t>
  </si>
  <si>
    <t>Котлета  мясная</t>
  </si>
  <si>
    <t>Салат  из  моркови</t>
  </si>
  <si>
    <t>Итого  на  день</t>
  </si>
  <si>
    <t>200/20</t>
  </si>
  <si>
    <t>Макаронные  изделия  отварные</t>
  </si>
  <si>
    <t>Кура отварная</t>
  </si>
  <si>
    <t>Салат  из  свежих  огурцов</t>
  </si>
  <si>
    <t>Какао  с  молоком</t>
  </si>
  <si>
    <t>80/50</t>
  </si>
  <si>
    <t>100/75</t>
  </si>
  <si>
    <t>Бестроганов</t>
  </si>
  <si>
    <t xml:space="preserve"> День  1</t>
  </si>
  <si>
    <t xml:space="preserve">Салат  из  белокачанной  капусты </t>
  </si>
  <si>
    <t>Всего   на  обед</t>
  </si>
  <si>
    <t>День  2</t>
  </si>
  <si>
    <t>День  3</t>
  </si>
  <si>
    <t>Итого  на день</t>
  </si>
  <si>
    <t>День  4</t>
  </si>
  <si>
    <t>День  5</t>
  </si>
  <si>
    <t>День  6</t>
  </si>
  <si>
    <t>Итого за  день</t>
  </si>
  <si>
    <t>100/50</t>
  </si>
  <si>
    <t>80/30</t>
  </si>
  <si>
    <t>100/40</t>
  </si>
  <si>
    <t>Чай  с  молоком</t>
  </si>
  <si>
    <t>Энергетическая  ценность,  ККАЛ</t>
  </si>
  <si>
    <t>Белки,  гр.</t>
  </si>
  <si>
    <t>Жиры,      гр.</t>
  </si>
  <si>
    <t>Жиры,   гр.</t>
  </si>
  <si>
    <t>182/2012</t>
  </si>
  <si>
    <t>Каша манная молочная жидкая</t>
  </si>
  <si>
    <t>50/20</t>
  </si>
  <si>
    <t xml:space="preserve"> 30/10</t>
  </si>
  <si>
    <t>1\2012</t>
  </si>
  <si>
    <t>Бутерброд с маслом</t>
  </si>
  <si>
    <t>250/12</t>
  </si>
  <si>
    <t>274/2012</t>
  </si>
  <si>
    <t>6\2012</t>
  </si>
  <si>
    <t>56\2012</t>
  </si>
  <si>
    <t>99\2012</t>
  </si>
  <si>
    <t>278/2012</t>
  </si>
  <si>
    <t>Яблоко</t>
  </si>
  <si>
    <t>Каша овсянная молочная жидкая</t>
  </si>
  <si>
    <t>Бутерброд с сыром</t>
  </si>
  <si>
    <t>183/2012</t>
  </si>
  <si>
    <t>3\2012</t>
  </si>
  <si>
    <t>30\10</t>
  </si>
  <si>
    <t>268/2012</t>
  </si>
  <si>
    <t>Чай с сахаром</t>
  </si>
  <si>
    <t>Апельсин</t>
  </si>
  <si>
    <t>16/2012</t>
  </si>
  <si>
    <t>54/2012</t>
  </si>
  <si>
    <t>92/2012</t>
  </si>
  <si>
    <t>277/2012</t>
  </si>
  <si>
    <t>компот из апельсинов</t>
  </si>
  <si>
    <t>165/2012</t>
  </si>
  <si>
    <t>Каша гречневая  рассыпчатая</t>
  </si>
  <si>
    <t>184/2012</t>
  </si>
  <si>
    <t>Каша рисовая молочная жидкая</t>
  </si>
  <si>
    <t xml:space="preserve"> 2/2012</t>
  </si>
  <si>
    <t>Бутерброд с маслом и сыром</t>
  </si>
  <si>
    <t>30\10\5</t>
  </si>
  <si>
    <t>50/20/7</t>
  </si>
  <si>
    <t>Банан</t>
  </si>
  <si>
    <t xml:space="preserve"> 12/2012</t>
  </si>
  <si>
    <t>271/2012</t>
  </si>
  <si>
    <t>Кофейный напиток на молоке</t>
  </si>
  <si>
    <t>120/2012</t>
  </si>
  <si>
    <t>202/2012</t>
  </si>
  <si>
    <t>185/2012</t>
  </si>
  <si>
    <t>Каша пшенная молочная  жидкая</t>
  </si>
  <si>
    <t>269/2012</t>
  </si>
  <si>
    <t>Чай с молоком</t>
  </si>
  <si>
    <t>Мандарин</t>
  </si>
  <si>
    <t>13/2012</t>
  </si>
  <si>
    <t>Щи  по  уральски крупой</t>
  </si>
  <si>
    <t>53/2012</t>
  </si>
  <si>
    <t>77/2012</t>
  </si>
  <si>
    <t>Рыба припущенная</t>
  </si>
  <si>
    <t>169/2012</t>
  </si>
  <si>
    <t>150/5</t>
  </si>
  <si>
    <t>180/10</t>
  </si>
  <si>
    <t>187/2012</t>
  </si>
  <si>
    <t>Каша молочная " Дружба"</t>
  </si>
  <si>
    <t>200/7</t>
  </si>
  <si>
    <t>14/2012</t>
  </si>
  <si>
    <t>Салат  с  свежих огурцов и помидоров</t>
  </si>
  <si>
    <t>59/2012</t>
  </si>
  <si>
    <t>250/50</t>
  </si>
  <si>
    <t>134/2012</t>
  </si>
  <si>
    <t>104/2012</t>
  </si>
  <si>
    <t>Фрикадельки из говядины, тушеные в соусе</t>
  </si>
  <si>
    <t>Чай с лимоном</t>
  </si>
  <si>
    <t>57/2012</t>
  </si>
  <si>
    <t>122/2012</t>
  </si>
  <si>
    <t>Плов из курицы</t>
  </si>
  <si>
    <t>День  7</t>
  </si>
  <si>
    <t>Бутерброд с повидлом</t>
  </si>
  <si>
    <t>30/40/10</t>
  </si>
  <si>
    <t>50/50/15</t>
  </si>
  <si>
    <t>18/2012</t>
  </si>
  <si>
    <t>Салат из моркови с яблоками</t>
  </si>
  <si>
    <t>Уха рыбацкая</t>
  </si>
  <si>
    <t>250/35</t>
  </si>
  <si>
    <t>99/2012</t>
  </si>
  <si>
    <t>Биточки</t>
  </si>
  <si>
    <t>4\2012</t>
  </si>
  <si>
    <t>День  8</t>
  </si>
  <si>
    <t>58\2012</t>
  </si>
  <si>
    <t>75/2012</t>
  </si>
  <si>
    <t>Суп молочный с макаронными изделиями</t>
  </si>
  <si>
    <t>98/2012</t>
  </si>
  <si>
    <t>Жаркое по домашнему</t>
  </si>
  <si>
    <t>День  9</t>
  </si>
  <si>
    <t>178/2012</t>
  </si>
  <si>
    <t>Каша из смеси круп(гречневая, овсянная, пшенная) молочная вязкая</t>
  </si>
  <si>
    <t>10\2012</t>
  </si>
  <si>
    <t>Салат из квашенной капусты</t>
  </si>
  <si>
    <t>64/2012</t>
  </si>
  <si>
    <t>Суп  картофельный    протертый  с гренками</t>
  </si>
  <si>
    <t>89/2012</t>
  </si>
  <si>
    <t>Каша  рисовая  рассыпчатая</t>
  </si>
  <si>
    <t>161/2012</t>
  </si>
  <si>
    <t>Пюре гороховое</t>
  </si>
  <si>
    <t>129\2012</t>
  </si>
  <si>
    <t>Картофель отварной</t>
  </si>
  <si>
    <t>День 10</t>
  </si>
  <si>
    <t>Каша ячневая молочная вязкая</t>
  </si>
  <si>
    <t>176/2012</t>
  </si>
  <si>
    <t>Всего на завтрак</t>
  </si>
  <si>
    <t>36/2012</t>
  </si>
  <si>
    <t>Салат картофельный с зеленым горошком</t>
  </si>
  <si>
    <t>Рассольник домашний</t>
  </si>
  <si>
    <t>250/20</t>
  </si>
  <si>
    <t>87/2012</t>
  </si>
  <si>
    <t>Тефтели рыбные</t>
  </si>
  <si>
    <t>Всего на обед</t>
  </si>
  <si>
    <t>Итого за день</t>
  </si>
  <si>
    <t>Компот из апельсинов</t>
  </si>
  <si>
    <t>Белки, гр.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</si>
  <si>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</si>
  <si>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30/2012</t>
  </si>
  <si>
    <t>Салат из свеклы</t>
  </si>
  <si>
    <t>25/2003</t>
  </si>
  <si>
    <t>270/2004</t>
  </si>
  <si>
    <t>Рассольник Ленинградский  со  сметаной</t>
  </si>
  <si>
    <t>200/10</t>
  </si>
  <si>
    <t>250/10</t>
  </si>
  <si>
    <t>38/1994</t>
  </si>
  <si>
    <t>71/1994</t>
  </si>
  <si>
    <t>компот из свежих плодов</t>
  </si>
  <si>
    <t>279/2004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</si>
</sst>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1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8" fillId="0" borderId="0" xfId="0" applyFont="1" applyAlignment="1">
      <alignment vertical="center"/>
    </xf>
    <xf numFmtId="17" fontId="8" fillId="0" borderId="0" xfId="0" applyNumberFormat="1" applyFont="1" applyAlignment="1">
      <alignment wrapText="1"/>
    </xf>
    <xf numFmtId="16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0" fillId="0" borderId="0" xfId="0" applyAlignment="1"/>
    <xf numFmtId="17" fontId="0" fillId="0" borderId="0" xfId="0" applyNumberForma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/>
    <xf numFmtId="0" fontId="6" fillId="0" borderId="0" xfId="0" applyFont="1" applyAlignment="1"/>
    <xf numFmtId="16" fontId="8" fillId="0" borderId="0" xfId="0" applyNumberFormat="1" applyFont="1" applyAlignment="1"/>
    <xf numFmtId="14" fontId="8" fillId="0" borderId="0" xfId="0" applyNumberFormat="1" applyFont="1" applyAlignment="1"/>
    <xf numFmtId="0" fontId="5" fillId="0" borderId="0" xfId="0" applyFont="1" applyAlignment="1"/>
    <xf numFmtId="0" fontId="10" fillId="0" borderId="0" xfId="0" applyFont="1" applyAlignment="1"/>
    <xf numFmtId="0" fontId="4" fillId="0" borderId="3" xfId="0" applyFont="1" applyBorder="1" applyAlignment="1">
      <alignment wrapText="1"/>
    </xf>
    <xf numFmtId="0" fontId="2" fillId="0" borderId="2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4"/>
  <sheetViews>
    <sheetView tabSelected="1" view="pageBreakPreview" topLeftCell="A94" zoomScale="60" zoomScaleNormal="100" workbookViewId="0">
      <selection activeCell="AD11" sqref="AD11"/>
    </sheetView>
  </sheetViews>
  <sheetFormatPr defaultRowHeight="15"/>
  <cols>
    <col min="1" max="1" width="9.42578125" customWidth="1"/>
    <col min="2" max="2" width="26.28515625" customWidth="1"/>
    <col min="3" max="3" width="13.5703125" customWidth="1"/>
    <col min="4" max="4" width="13.140625" customWidth="1"/>
    <col min="5" max="5" width="10.28515625" customWidth="1"/>
    <col min="6" max="6" width="9.42578125" customWidth="1"/>
    <col min="7" max="7" width="11.42578125" customWidth="1"/>
    <col min="8" max="8" width="10.28515625" customWidth="1"/>
    <col min="9" max="9" width="10" customWidth="1"/>
    <col min="10" max="10" width="8.7109375" customWidth="1"/>
    <col min="11" max="12" width="8.85546875" customWidth="1"/>
    <col min="13" max="13" width="7.85546875" customWidth="1"/>
    <col min="14" max="15" width="8.42578125" customWidth="1"/>
    <col min="16" max="16" width="28.85546875" hidden="1" customWidth="1"/>
    <col min="17" max="17" width="10.42578125" customWidth="1"/>
    <col min="19" max="19" width="11.140625" customWidth="1"/>
    <col min="20" max="20" width="10.28515625" customWidth="1"/>
    <col min="23" max="23" width="9.5703125" customWidth="1"/>
  </cols>
  <sheetData>
    <row r="1" spans="1:23" ht="14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3" ht="6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3">
      <c r="A4" s="29" t="s">
        <v>0</v>
      </c>
      <c r="B4" s="29"/>
      <c r="C4" s="29"/>
      <c r="D4" s="29"/>
      <c r="E4" s="29"/>
      <c r="F4" s="29"/>
      <c r="G4" s="29"/>
      <c r="H4" s="29"/>
      <c r="I4" s="29"/>
      <c r="J4" t="s">
        <v>0</v>
      </c>
    </row>
    <row r="5" spans="1:23" s="8" customFormat="1" ht="90" customHeight="1">
      <c r="A5" s="21" t="s">
        <v>1</v>
      </c>
      <c r="B5" s="21" t="s">
        <v>2</v>
      </c>
      <c r="C5" s="21" t="s">
        <v>3</v>
      </c>
      <c r="D5" s="21" t="s">
        <v>3</v>
      </c>
      <c r="E5" s="21" t="s">
        <v>62</v>
      </c>
      <c r="F5" s="21" t="s">
        <v>175</v>
      </c>
      <c r="G5" s="21" t="s">
        <v>63</v>
      </c>
      <c r="H5" s="21" t="s">
        <v>64</v>
      </c>
      <c r="I5" s="21" t="s">
        <v>6</v>
      </c>
      <c r="J5" s="21" t="s">
        <v>6</v>
      </c>
      <c r="K5" s="21" t="s">
        <v>61</v>
      </c>
      <c r="L5" s="21" t="s">
        <v>7</v>
      </c>
      <c r="M5" s="21" t="s">
        <v>13</v>
      </c>
      <c r="N5" s="21" t="s">
        <v>13</v>
      </c>
      <c r="O5" s="21" t="s">
        <v>8</v>
      </c>
      <c r="P5" s="22"/>
      <c r="Q5" s="21" t="s">
        <v>8</v>
      </c>
      <c r="R5" s="21" t="s">
        <v>9</v>
      </c>
      <c r="S5" s="21" t="s">
        <v>10</v>
      </c>
      <c r="T5" s="21" t="s">
        <v>11</v>
      </c>
      <c r="U5" s="21" t="s">
        <v>11</v>
      </c>
      <c r="V5" s="21" t="s">
        <v>12</v>
      </c>
      <c r="W5" s="21" t="s">
        <v>12</v>
      </c>
    </row>
    <row r="6" spans="1:23" s="15" customFormat="1" ht="52.5" customHeight="1">
      <c r="A6" s="22" t="s">
        <v>0</v>
      </c>
      <c r="B6" s="22"/>
      <c r="C6" s="22" t="s">
        <v>4</v>
      </c>
      <c r="D6" s="21" t="s">
        <v>5</v>
      </c>
      <c r="E6" s="22" t="s">
        <v>4</v>
      </c>
      <c r="F6" s="21" t="s">
        <v>5</v>
      </c>
      <c r="G6" s="22" t="s">
        <v>4</v>
      </c>
      <c r="H6" s="21" t="s">
        <v>5</v>
      </c>
      <c r="I6" s="22" t="s">
        <v>4</v>
      </c>
      <c r="J6" s="21" t="s">
        <v>5</v>
      </c>
      <c r="K6" s="21" t="s">
        <v>4</v>
      </c>
      <c r="L6" s="21" t="s">
        <v>5</v>
      </c>
      <c r="M6" s="21" t="s">
        <v>4</v>
      </c>
      <c r="N6" s="21" t="s">
        <v>5</v>
      </c>
      <c r="O6" s="21" t="s">
        <v>4</v>
      </c>
      <c r="P6" s="21" t="s">
        <v>5</v>
      </c>
      <c r="Q6" s="21" t="s">
        <v>5</v>
      </c>
      <c r="R6" s="21" t="s">
        <v>4</v>
      </c>
      <c r="S6" s="21" t="s">
        <v>5</v>
      </c>
      <c r="T6" s="22" t="s">
        <v>4</v>
      </c>
      <c r="U6" s="21" t="s">
        <v>5</v>
      </c>
      <c r="V6" s="21" t="s">
        <v>4</v>
      </c>
      <c r="W6" s="21" t="s">
        <v>5</v>
      </c>
    </row>
    <row r="7" spans="1:23" s="7" customFormat="1" ht="15.75">
      <c r="A7" s="5" t="s">
        <v>0</v>
      </c>
      <c r="B7" s="5" t="s">
        <v>47</v>
      </c>
      <c r="C7" s="5"/>
      <c r="D7" s="6"/>
      <c r="E7" s="5"/>
      <c r="F7" s="6"/>
      <c r="G7" s="5"/>
      <c r="H7" s="6"/>
      <c r="I7" s="5"/>
      <c r="J7" s="6"/>
      <c r="K7" s="6"/>
      <c r="L7" s="6"/>
      <c r="M7" s="5"/>
      <c r="N7" s="6"/>
      <c r="O7" s="6"/>
      <c r="P7" s="6"/>
      <c r="Q7" s="6"/>
      <c r="R7" s="5"/>
      <c r="S7" s="6"/>
      <c r="T7" s="5"/>
      <c r="U7" s="6"/>
      <c r="V7" s="5"/>
      <c r="W7" s="6"/>
    </row>
    <row r="8" spans="1:23" s="7" customFormat="1" ht="15.75">
      <c r="A8" s="5" t="s">
        <v>0</v>
      </c>
      <c r="B8" s="5" t="s">
        <v>15</v>
      </c>
      <c r="C8" s="5"/>
      <c r="D8" s="6"/>
      <c r="E8" s="5"/>
      <c r="F8" s="6"/>
      <c r="G8" s="5"/>
      <c r="H8" s="6"/>
      <c r="I8" s="5"/>
      <c r="J8" s="6"/>
      <c r="K8" s="6"/>
      <c r="L8" s="6"/>
      <c r="M8" s="5"/>
      <c r="N8" s="6"/>
      <c r="O8" s="6"/>
      <c r="P8" s="6"/>
      <c r="Q8" s="6"/>
      <c r="R8" s="5"/>
      <c r="S8" s="6"/>
      <c r="T8" s="5"/>
      <c r="U8" s="6"/>
      <c r="V8" s="5"/>
      <c r="W8" s="6"/>
    </row>
    <row r="9" spans="1:23" s="9" customFormat="1" ht="33.75" customHeight="1">
      <c r="A9" s="9" t="s">
        <v>65</v>
      </c>
      <c r="B9" s="9" t="s">
        <v>66</v>
      </c>
      <c r="C9" s="11">
        <v>150</v>
      </c>
      <c r="D9" s="11">
        <v>200</v>
      </c>
      <c r="E9" s="9">
        <v>6.1</v>
      </c>
      <c r="F9" s="9">
        <v>8.16</v>
      </c>
      <c r="G9" s="9">
        <v>7.6</v>
      </c>
      <c r="H9" s="9">
        <v>10.24</v>
      </c>
      <c r="I9" s="9">
        <v>24.41</v>
      </c>
      <c r="J9" s="9">
        <v>33.840000000000003</v>
      </c>
      <c r="K9" s="9">
        <v>195</v>
      </c>
      <c r="L9" s="9">
        <v>260</v>
      </c>
      <c r="M9" s="9">
        <v>158.69999999999999</v>
      </c>
      <c r="N9" s="9">
        <v>211.61</v>
      </c>
      <c r="O9" s="9">
        <v>21.49</v>
      </c>
      <c r="Q9" s="9">
        <v>28.65</v>
      </c>
      <c r="R9" s="9">
        <v>0.06</v>
      </c>
      <c r="S9" s="9">
        <v>0.09</v>
      </c>
      <c r="T9" s="9">
        <v>0.19</v>
      </c>
      <c r="U9" s="9">
        <v>0.25</v>
      </c>
      <c r="V9" s="9">
        <v>0.69</v>
      </c>
      <c r="W9" s="9">
        <v>0.92</v>
      </c>
    </row>
    <row r="10" spans="1:23" s="9" customFormat="1" ht="30" customHeight="1">
      <c r="A10" s="16" t="s">
        <v>69</v>
      </c>
      <c r="B10" s="11" t="s">
        <v>70</v>
      </c>
      <c r="C10" s="17" t="s">
        <v>68</v>
      </c>
      <c r="D10" s="9" t="s">
        <v>67</v>
      </c>
      <c r="E10" s="9">
        <v>2.4</v>
      </c>
      <c r="F10" s="9">
        <v>4</v>
      </c>
      <c r="G10" s="9">
        <v>8.6</v>
      </c>
      <c r="H10" s="9">
        <v>16.7</v>
      </c>
      <c r="I10" s="9">
        <v>14.6</v>
      </c>
      <c r="J10" s="9">
        <v>23.8</v>
      </c>
      <c r="K10" s="9">
        <v>146</v>
      </c>
      <c r="L10" s="9">
        <v>264</v>
      </c>
      <c r="M10" s="9">
        <v>8.1</v>
      </c>
      <c r="N10" s="9">
        <v>13.62</v>
      </c>
      <c r="O10" s="9">
        <v>9.9</v>
      </c>
      <c r="Q10" s="9">
        <v>16.170000000000002</v>
      </c>
      <c r="R10" s="9">
        <v>0.05</v>
      </c>
      <c r="S10" s="9">
        <v>0.08</v>
      </c>
      <c r="T10" s="9">
        <v>0.03</v>
      </c>
      <c r="U10" s="9">
        <v>0.05</v>
      </c>
      <c r="V10" s="9">
        <v>0</v>
      </c>
      <c r="W10" s="9">
        <v>0</v>
      </c>
    </row>
    <row r="11" spans="1:23" s="9" customFormat="1" ht="32.25" customHeight="1">
      <c r="A11" s="16" t="s">
        <v>72</v>
      </c>
      <c r="B11" s="11" t="s">
        <v>43</v>
      </c>
      <c r="C11" s="9">
        <v>200</v>
      </c>
      <c r="D11" s="9">
        <v>200</v>
      </c>
      <c r="E11" s="9">
        <v>3.3</v>
      </c>
      <c r="F11" s="9">
        <v>3.3</v>
      </c>
      <c r="G11" s="9">
        <v>2.5</v>
      </c>
      <c r="H11" s="9">
        <v>2.5</v>
      </c>
      <c r="I11" s="9">
        <v>13.7</v>
      </c>
      <c r="J11" s="9">
        <v>13.7</v>
      </c>
      <c r="K11" s="9">
        <v>88</v>
      </c>
      <c r="L11" s="9">
        <v>88</v>
      </c>
      <c r="M11" s="9">
        <v>108.57</v>
      </c>
      <c r="N11" s="9">
        <v>108.6</v>
      </c>
      <c r="O11" s="9">
        <v>51.1</v>
      </c>
      <c r="P11" s="9">
        <v>51.1</v>
      </c>
      <c r="Q11" s="9">
        <v>0.03</v>
      </c>
      <c r="R11" s="9">
        <v>0.03</v>
      </c>
      <c r="S11" s="9">
        <v>0.12</v>
      </c>
      <c r="T11" s="9">
        <v>0.12</v>
      </c>
      <c r="U11" s="9">
        <v>0.52</v>
      </c>
      <c r="V11" s="9">
        <v>0.52</v>
      </c>
    </row>
    <row r="12" spans="1:23" s="23" customFormat="1" ht="23.25" customHeight="1">
      <c r="A12" s="9"/>
      <c r="B12" s="9" t="s">
        <v>77</v>
      </c>
      <c r="C12" s="23">
        <v>100</v>
      </c>
      <c r="D12" s="23">
        <v>100</v>
      </c>
      <c r="E12" s="23">
        <v>0.4</v>
      </c>
      <c r="F12" s="23">
        <v>0.4</v>
      </c>
      <c r="G12" s="23">
        <v>0.4</v>
      </c>
      <c r="H12" s="23">
        <v>0.4</v>
      </c>
      <c r="I12" s="23">
        <v>9.8000000000000007</v>
      </c>
      <c r="J12" s="23">
        <v>9.8000000000000007</v>
      </c>
      <c r="K12" s="23">
        <v>47</v>
      </c>
      <c r="L12" s="23">
        <v>47</v>
      </c>
      <c r="M12" s="23">
        <v>16</v>
      </c>
      <c r="N12" s="23">
        <v>16</v>
      </c>
      <c r="O12" s="23">
        <v>9</v>
      </c>
      <c r="P12" s="23">
        <v>9</v>
      </c>
      <c r="Q12" s="23">
        <v>0.03</v>
      </c>
      <c r="R12" s="23">
        <v>0.03</v>
      </c>
      <c r="S12" s="23">
        <v>0.02</v>
      </c>
      <c r="T12" s="23">
        <v>0.02</v>
      </c>
      <c r="U12" s="23">
        <v>10</v>
      </c>
      <c r="V12" s="23">
        <v>10</v>
      </c>
      <c r="W12" s="23">
        <v>10</v>
      </c>
    </row>
    <row r="13" spans="1:23" s="24" customFormat="1" ht="15.75">
      <c r="A13" s="24" t="s">
        <v>0</v>
      </c>
      <c r="B13" s="4" t="s">
        <v>28</v>
      </c>
      <c r="E13" s="24">
        <f>E9+E10+E11+E12</f>
        <v>12.200000000000001</v>
      </c>
      <c r="F13" s="24">
        <f t="shared" ref="F13:W13" si="0">F9+F10+F11+F12</f>
        <v>15.860000000000001</v>
      </c>
      <c r="G13" s="24">
        <f t="shared" si="0"/>
        <v>19.099999999999998</v>
      </c>
      <c r="H13" s="24">
        <f t="shared" si="0"/>
        <v>29.839999999999996</v>
      </c>
      <c r="I13" s="24">
        <f t="shared" si="0"/>
        <v>62.509999999999991</v>
      </c>
      <c r="J13" s="24">
        <f t="shared" si="0"/>
        <v>81.14</v>
      </c>
      <c r="K13" s="24">
        <f t="shared" si="0"/>
        <v>476</v>
      </c>
      <c r="L13" s="24">
        <f t="shared" si="0"/>
        <v>659</v>
      </c>
      <c r="M13" s="24">
        <f t="shared" si="0"/>
        <v>291.37</v>
      </c>
      <c r="N13" s="24">
        <f t="shared" si="0"/>
        <v>349.83000000000004</v>
      </c>
      <c r="O13" s="24">
        <f t="shared" si="0"/>
        <v>91.490000000000009</v>
      </c>
      <c r="P13" s="24">
        <f t="shared" si="0"/>
        <v>60.1</v>
      </c>
      <c r="Q13" s="24">
        <f t="shared" si="0"/>
        <v>44.88</v>
      </c>
      <c r="R13" s="24">
        <f t="shared" si="0"/>
        <v>0.17</v>
      </c>
      <c r="S13" s="24">
        <f t="shared" si="0"/>
        <v>0.31</v>
      </c>
      <c r="T13" s="24">
        <f t="shared" si="0"/>
        <v>0.36</v>
      </c>
      <c r="U13" s="24">
        <f t="shared" si="0"/>
        <v>10.82</v>
      </c>
      <c r="V13" s="24">
        <f t="shared" si="0"/>
        <v>11.21</v>
      </c>
      <c r="W13" s="24">
        <f t="shared" si="0"/>
        <v>10.92</v>
      </c>
    </row>
    <row r="14" spans="1:23" s="24" customFormat="1" ht="15.75">
      <c r="B14" s="4" t="s">
        <v>16</v>
      </c>
    </row>
    <row r="15" spans="1:23" s="23" customFormat="1" ht="45" customHeight="1">
      <c r="A15" s="16" t="s">
        <v>73</v>
      </c>
      <c r="B15" s="9" t="s">
        <v>48</v>
      </c>
      <c r="C15" s="23">
        <v>80</v>
      </c>
      <c r="D15" s="23">
        <v>100</v>
      </c>
      <c r="E15" s="23">
        <v>1.8</v>
      </c>
      <c r="F15" s="23">
        <v>2.2000000000000002</v>
      </c>
      <c r="G15" s="23">
        <v>3.6</v>
      </c>
      <c r="H15" s="23">
        <v>4.5</v>
      </c>
      <c r="I15" s="23">
        <v>8.4</v>
      </c>
      <c r="J15" s="23">
        <v>10.5</v>
      </c>
      <c r="K15" s="23">
        <v>73</v>
      </c>
      <c r="L15" s="23">
        <v>91</v>
      </c>
      <c r="M15" s="23">
        <v>49.03</v>
      </c>
      <c r="N15" s="23">
        <v>61.3</v>
      </c>
      <c r="O15" s="23">
        <v>17.079999999999998</v>
      </c>
      <c r="Q15" s="23">
        <v>21.34</v>
      </c>
      <c r="R15" s="23">
        <v>0.15</v>
      </c>
      <c r="S15" s="23">
        <v>0.2</v>
      </c>
      <c r="T15" s="23">
        <v>0.14000000000000001</v>
      </c>
      <c r="U15" s="23">
        <v>0.18</v>
      </c>
      <c r="V15" s="23">
        <v>18.16</v>
      </c>
      <c r="W15" s="23">
        <v>22.7</v>
      </c>
    </row>
    <row r="16" spans="1:23" s="23" customFormat="1" ht="35.25" customHeight="1">
      <c r="A16" s="9" t="s">
        <v>74</v>
      </c>
      <c r="B16" s="9" t="s">
        <v>17</v>
      </c>
      <c r="C16" s="10" t="s">
        <v>18</v>
      </c>
      <c r="D16" s="11" t="s">
        <v>71</v>
      </c>
      <c r="E16" s="23">
        <v>1.7</v>
      </c>
      <c r="F16" s="23">
        <v>2.1</v>
      </c>
      <c r="G16" s="23">
        <v>4.2</v>
      </c>
      <c r="H16" s="23">
        <v>5.3</v>
      </c>
      <c r="I16" s="23">
        <v>12.4</v>
      </c>
      <c r="J16" s="23">
        <v>18.5</v>
      </c>
      <c r="K16" s="23">
        <v>96</v>
      </c>
      <c r="L16" s="23">
        <v>120</v>
      </c>
      <c r="M16" s="23">
        <v>12.47</v>
      </c>
      <c r="N16" s="23">
        <v>15.58</v>
      </c>
      <c r="O16" s="23">
        <v>18</v>
      </c>
      <c r="Q16" s="23">
        <v>22.5</v>
      </c>
      <c r="R16" s="23">
        <v>0.06</v>
      </c>
      <c r="S16" s="23">
        <v>7.0000000000000007E-2</v>
      </c>
      <c r="T16" s="23">
        <v>0.05</v>
      </c>
      <c r="U16" s="23">
        <v>0.05</v>
      </c>
      <c r="V16" s="23">
        <v>5.36</v>
      </c>
      <c r="W16" s="23">
        <v>6.7</v>
      </c>
    </row>
    <row r="17" spans="1:23" s="23" customFormat="1" ht="15.75">
      <c r="A17" s="9" t="s">
        <v>75</v>
      </c>
      <c r="B17" s="9" t="s">
        <v>36</v>
      </c>
      <c r="C17" s="23">
        <v>80</v>
      </c>
      <c r="D17" s="9">
        <v>100</v>
      </c>
      <c r="E17" s="23">
        <v>13.8</v>
      </c>
      <c r="F17" s="23">
        <v>17.25</v>
      </c>
      <c r="G17" s="23">
        <v>11.1</v>
      </c>
      <c r="H17" s="23">
        <v>13.87</v>
      </c>
      <c r="I17" s="23">
        <v>11.1</v>
      </c>
      <c r="J17" s="23">
        <v>13.87</v>
      </c>
      <c r="K17" s="23">
        <v>200</v>
      </c>
      <c r="L17" s="23">
        <v>250</v>
      </c>
      <c r="M17" s="23">
        <v>25.42</v>
      </c>
      <c r="N17" s="23">
        <v>31.78</v>
      </c>
      <c r="O17" s="23">
        <v>20.87</v>
      </c>
      <c r="Q17" s="23">
        <v>26.08</v>
      </c>
      <c r="R17" s="23">
        <v>7.0000000000000007E-2</v>
      </c>
      <c r="S17" s="23">
        <v>0.08</v>
      </c>
      <c r="T17" s="23">
        <v>0.1</v>
      </c>
      <c r="U17" s="23">
        <v>0.12</v>
      </c>
      <c r="V17" s="23">
        <v>0.81</v>
      </c>
      <c r="W17" s="23">
        <v>1.01</v>
      </c>
    </row>
    <row r="18" spans="1:23" s="23" customFormat="1" ht="32.25" customHeight="1">
      <c r="A18" s="9" t="s">
        <v>160</v>
      </c>
      <c r="B18" s="9" t="s">
        <v>161</v>
      </c>
      <c r="C18" s="23">
        <v>150</v>
      </c>
      <c r="D18" s="23">
        <v>180</v>
      </c>
      <c r="E18" s="23">
        <v>3.01</v>
      </c>
      <c r="F18" s="23">
        <v>3.67</v>
      </c>
      <c r="G18" s="23">
        <v>5.25</v>
      </c>
      <c r="H18" s="23">
        <v>6.3</v>
      </c>
      <c r="I18" s="23">
        <v>19.5</v>
      </c>
      <c r="J18" s="23">
        <v>23.4</v>
      </c>
      <c r="K18" s="23">
        <v>140</v>
      </c>
      <c r="L18" s="23">
        <v>168.26</v>
      </c>
      <c r="M18" s="23">
        <v>36.4</v>
      </c>
      <c r="N18" s="23">
        <v>43.69</v>
      </c>
      <c r="O18" s="23">
        <v>29.38</v>
      </c>
      <c r="Q18" s="23">
        <v>35.25</v>
      </c>
      <c r="R18" s="23">
        <v>0.11</v>
      </c>
      <c r="S18" s="23">
        <v>0.13</v>
      </c>
      <c r="T18" s="23">
        <v>0.1</v>
      </c>
      <c r="U18" s="23">
        <v>0.12</v>
      </c>
      <c r="V18" s="23">
        <v>5.18</v>
      </c>
      <c r="W18" s="23">
        <v>6.22</v>
      </c>
    </row>
    <row r="19" spans="1:23" s="23" customFormat="1" ht="31.5">
      <c r="A19" s="9" t="s">
        <v>76</v>
      </c>
      <c r="B19" s="9" t="s">
        <v>19</v>
      </c>
      <c r="C19" s="23">
        <v>200</v>
      </c>
      <c r="D19" s="23">
        <v>200</v>
      </c>
      <c r="E19" s="23">
        <v>1</v>
      </c>
      <c r="F19" s="23">
        <v>1</v>
      </c>
      <c r="G19" s="23">
        <v>0.05</v>
      </c>
      <c r="H19" s="23">
        <v>0.05</v>
      </c>
      <c r="I19" s="23">
        <v>27.5</v>
      </c>
      <c r="J19" s="23">
        <v>27.5</v>
      </c>
      <c r="K19" s="23">
        <v>110</v>
      </c>
      <c r="L19" s="23">
        <v>110</v>
      </c>
      <c r="M19" s="23">
        <v>28.69</v>
      </c>
      <c r="N19" s="23">
        <v>28.69</v>
      </c>
      <c r="O19" s="23">
        <v>18.27</v>
      </c>
      <c r="Q19" s="23">
        <v>18.27</v>
      </c>
      <c r="R19" s="23">
        <v>0.01</v>
      </c>
      <c r="S19" s="23">
        <v>0.01</v>
      </c>
      <c r="T19" s="23">
        <v>0.03</v>
      </c>
      <c r="U19" s="23">
        <v>0.03</v>
      </c>
      <c r="V19" s="23">
        <v>0.32</v>
      </c>
      <c r="W19" s="23">
        <v>0.32</v>
      </c>
    </row>
    <row r="20" spans="1:23" s="23" customFormat="1" ht="15.75">
      <c r="B20" s="9" t="s">
        <v>14</v>
      </c>
      <c r="C20" s="23">
        <v>55</v>
      </c>
      <c r="D20" s="23">
        <v>60</v>
      </c>
      <c r="E20" s="23">
        <v>3.63</v>
      </c>
      <c r="F20" s="23">
        <v>3.95</v>
      </c>
      <c r="G20" s="23">
        <v>0.33</v>
      </c>
      <c r="H20" s="23">
        <v>0.35</v>
      </c>
      <c r="I20" s="23">
        <v>27.06</v>
      </c>
      <c r="J20" s="23">
        <v>29.49</v>
      </c>
      <c r="K20" s="23">
        <v>127.6</v>
      </c>
      <c r="L20" s="23">
        <v>139.08000000000001</v>
      </c>
      <c r="M20" s="23">
        <v>23.61</v>
      </c>
      <c r="N20" s="23">
        <v>25.73</v>
      </c>
      <c r="O20" s="23">
        <v>0.88</v>
      </c>
      <c r="Q20" s="24">
        <v>0.95</v>
      </c>
      <c r="R20" s="23">
        <v>0.13</v>
      </c>
      <c r="S20" s="23">
        <v>0.14000000000000001</v>
      </c>
      <c r="T20" s="23">
        <v>0</v>
      </c>
      <c r="U20" s="23">
        <v>0</v>
      </c>
      <c r="V20" s="23">
        <v>0</v>
      </c>
      <c r="W20" s="23">
        <v>0</v>
      </c>
    </row>
    <row r="21" spans="1:23" s="23" customFormat="1" ht="15.75">
      <c r="B21" s="9" t="s">
        <v>20</v>
      </c>
      <c r="C21" s="23">
        <v>60</v>
      </c>
      <c r="D21" s="23">
        <v>60</v>
      </c>
      <c r="E21" s="23">
        <v>2.97</v>
      </c>
      <c r="F21" s="23">
        <v>2.97</v>
      </c>
      <c r="G21" s="23">
        <v>0.54</v>
      </c>
      <c r="H21" s="23">
        <v>0.54</v>
      </c>
      <c r="I21" s="23">
        <v>15.06</v>
      </c>
      <c r="J21" s="23">
        <v>15.06</v>
      </c>
      <c r="K21" s="23">
        <v>78.94</v>
      </c>
      <c r="L21" s="23">
        <v>78.94</v>
      </c>
      <c r="M21" s="23">
        <v>15.78</v>
      </c>
      <c r="N21" s="23">
        <v>15.78</v>
      </c>
      <c r="O21" s="23">
        <v>1.75</v>
      </c>
      <c r="Q21" s="23">
        <v>1.75</v>
      </c>
      <c r="R21" s="23">
        <v>7.0000000000000007E-2</v>
      </c>
      <c r="S21" s="23">
        <v>7.0000000000000007E-2</v>
      </c>
      <c r="T21" s="23">
        <v>0</v>
      </c>
      <c r="U21" s="23">
        <v>0</v>
      </c>
      <c r="V21" s="23">
        <v>0</v>
      </c>
      <c r="W21" s="23">
        <v>0</v>
      </c>
    </row>
    <row r="22" spans="1:23" s="23" customFormat="1" ht="15.75">
      <c r="A22" s="24" t="s">
        <v>0</v>
      </c>
      <c r="B22" s="24" t="s">
        <v>49</v>
      </c>
      <c r="E22" s="24">
        <f>E15+E16+E18+E17+E19+E20+E21</f>
        <v>27.91</v>
      </c>
      <c r="F22" s="24">
        <f t="shared" ref="F22:W22" si="1">F15+F16+F18+F17+F19+F20+F21</f>
        <v>33.14</v>
      </c>
      <c r="G22" s="24">
        <f t="shared" si="1"/>
        <v>25.069999999999997</v>
      </c>
      <c r="H22" s="24">
        <f t="shared" si="1"/>
        <v>30.91</v>
      </c>
      <c r="I22" s="24">
        <f t="shared" si="1"/>
        <v>121.02000000000001</v>
      </c>
      <c r="J22" s="24">
        <f t="shared" si="1"/>
        <v>138.32</v>
      </c>
      <c r="K22" s="24">
        <f t="shared" si="1"/>
        <v>825.54</v>
      </c>
      <c r="L22" s="24">
        <f t="shared" si="1"/>
        <v>957.28</v>
      </c>
      <c r="M22" s="24">
        <f t="shared" si="1"/>
        <v>191.4</v>
      </c>
      <c r="N22" s="24">
        <f t="shared" si="1"/>
        <v>222.54999999999998</v>
      </c>
      <c r="O22" s="24">
        <f t="shared" si="1"/>
        <v>106.22999999999999</v>
      </c>
      <c r="P22" s="24">
        <f t="shared" si="1"/>
        <v>0</v>
      </c>
      <c r="Q22" s="24">
        <f t="shared" si="1"/>
        <v>126.14</v>
      </c>
      <c r="R22" s="24">
        <f t="shared" si="1"/>
        <v>0.60000000000000009</v>
      </c>
      <c r="S22" s="24">
        <f t="shared" si="1"/>
        <v>0.70000000000000018</v>
      </c>
      <c r="T22" s="24">
        <f t="shared" si="1"/>
        <v>0.42000000000000004</v>
      </c>
      <c r="U22" s="24">
        <f t="shared" si="1"/>
        <v>0.5</v>
      </c>
      <c r="V22" s="24">
        <f t="shared" si="1"/>
        <v>29.83</v>
      </c>
      <c r="W22" s="24">
        <f t="shared" si="1"/>
        <v>36.949999999999996</v>
      </c>
    </row>
    <row r="23" spans="1:23" s="23" customFormat="1" ht="15.75">
      <c r="A23" s="4" t="s">
        <v>0</v>
      </c>
      <c r="B23" s="4" t="s">
        <v>38</v>
      </c>
      <c r="E23" s="24">
        <f>E13+E22</f>
        <v>40.11</v>
      </c>
      <c r="F23" s="24">
        <f t="shared" ref="F23:W23" si="2">F13+F22</f>
        <v>49</v>
      </c>
      <c r="G23" s="24">
        <f t="shared" si="2"/>
        <v>44.169999999999995</v>
      </c>
      <c r="H23" s="24">
        <f t="shared" si="2"/>
        <v>60.75</v>
      </c>
      <c r="I23" s="24">
        <f t="shared" si="2"/>
        <v>183.53</v>
      </c>
      <c r="J23" s="24">
        <f t="shared" si="2"/>
        <v>219.45999999999998</v>
      </c>
      <c r="K23" s="24">
        <f t="shared" si="2"/>
        <v>1301.54</v>
      </c>
      <c r="L23" s="24">
        <f t="shared" si="2"/>
        <v>1616.28</v>
      </c>
      <c r="M23" s="24">
        <f t="shared" si="2"/>
        <v>482.77</v>
      </c>
      <c r="N23" s="24">
        <f t="shared" si="2"/>
        <v>572.38</v>
      </c>
      <c r="O23" s="24">
        <f t="shared" si="2"/>
        <v>197.72</v>
      </c>
      <c r="P23" s="24">
        <f t="shared" si="2"/>
        <v>60.1</v>
      </c>
      <c r="Q23" s="24">
        <f t="shared" si="2"/>
        <v>171.02</v>
      </c>
      <c r="R23" s="24">
        <f t="shared" si="2"/>
        <v>0.77000000000000013</v>
      </c>
      <c r="S23" s="24">
        <f t="shared" si="2"/>
        <v>1.0100000000000002</v>
      </c>
      <c r="T23" s="24">
        <f t="shared" si="2"/>
        <v>0.78</v>
      </c>
      <c r="U23" s="24">
        <f t="shared" si="2"/>
        <v>11.32</v>
      </c>
      <c r="V23" s="24">
        <f t="shared" si="2"/>
        <v>41.04</v>
      </c>
      <c r="W23" s="24">
        <f t="shared" si="2"/>
        <v>47.87</v>
      </c>
    </row>
    <row r="24" spans="1:23" s="23" customFormat="1" ht="15.75">
      <c r="B24" s="24" t="s">
        <v>50</v>
      </c>
    </row>
    <row r="25" spans="1:23" s="23" customFormat="1" ht="11.25" customHeight="1">
      <c r="B25" s="24" t="s">
        <v>15</v>
      </c>
    </row>
    <row r="26" spans="1:23" s="23" customFormat="1" ht="35.25" customHeight="1">
      <c r="A26" s="9" t="s">
        <v>80</v>
      </c>
      <c r="B26" s="9" t="s">
        <v>78</v>
      </c>
      <c r="C26" s="23">
        <v>150</v>
      </c>
      <c r="D26" s="9">
        <v>200</v>
      </c>
      <c r="E26" s="23">
        <v>5.9</v>
      </c>
      <c r="F26" s="23">
        <v>7.92</v>
      </c>
      <c r="G26" s="23">
        <v>6.9</v>
      </c>
      <c r="H26" s="23">
        <v>10.24</v>
      </c>
      <c r="I26" s="23">
        <v>24.75</v>
      </c>
      <c r="J26" s="23">
        <v>32.96</v>
      </c>
      <c r="K26" s="23">
        <v>191.66</v>
      </c>
      <c r="L26" s="23">
        <v>256</v>
      </c>
      <c r="M26" s="23">
        <v>110.35</v>
      </c>
      <c r="N26" s="23">
        <v>147.19999999999999</v>
      </c>
      <c r="O26" s="23">
        <v>44.3</v>
      </c>
      <c r="Q26" s="23">
        <v>59.12</v>
      </c>
      <c r="R26" s="23">
        <v>0.15</v>
      </c>
      <c r="S26" s="23">
        <v>0.2</v>
      </c>
      <c r="T26" s="23">
        <v>0.14000000000000001</v>
      </c>
      <c r="U26" s="23">
        <v>0.18</v>
      </c>
      <c r="V26" s="23">
        <v>0.4</v>
      </c>
      <c r="W26" s="23">
        <v>0.67</v>
      </c>
    </row>
    <row r="27" spans="1:23" s="23" customFormat="1" ht="27.75" customHeight="1">
      <c r="A27" s="16" t="s">
        <v>81</v>
      </c>
      <c r="B27" s="23" t="s">
        <v>79</v>
      </c>
      <c r="C27" s="25" t="s">
        <v>82</v>
      </c>
      <c r="D27" s="23" t="s">
        <v>67</v>
      </c>
      <c r="E27" s="23">
        <v>5</v>
      </c>
      <c r="F27" s="23">
        <v>7.6</v>
      </c>
      <c r="G27" s="23">
        <v>3</v>
      </c>
      <c r="H27" s="23">
        <v>4.3</v>
      </c>
      <c r="I27" s="23">
        <v>14.5</v>
      </c>
      <c r="J27" s="23">
        <v>23.7</v>
      </c>
      <c r="K27" s="23">
        <v>106</v>
      </c>
      <c r="L27" s="23">
        <v>168</v>
      </c>
      <c r="M27" s="23">
        <v>106.9</v>
      </c>
      <c r="N27" s="23">
        <v>153.1</v>
      </c>
      <c r="O27" s="23">
        <v>15.4</v>
      </c>
      <c r="P27" s="23">
        <v>0.13200000000000001</v>
      </c>
      <c r="Q27" s="23">
        <v>23.2</v>
      </c>
      <c r="R27" s="23">
        <v>0.05</v>
      </c>
      <c r="S27" s="23">
        <v>7.0000000000000007E-2</v>
      </c>
      <c r="T27" s="23">
        <v>0.06</v>
      </c>
      <c r="U27" s="23">
        <v>0.08</v>
      </c>
      <c r="V27" s="23">
        <v>7.0000000000000007E-2</v>
      </c>
      <c r="W27" s="23">
        <v>0.09</v>
      </c>
    </row>
    <row r="28" spans="1:23" s="23" customFormat="1" ht="30.75" customHeight="1">
      <c r="A28" s="9" t="s">
        <v>83</v>
      </c>
      <c r="B28" s="9" t="s">
        <v>84</v>
      </c>
      <c r="C28" s="23">
        <v>200</v>
      </c>
      <c r="D28" s="23">
        <v>200</v>
      </c>
      <c r="E28" s="23">
        <v>0.1</v>
      </c>
      <c r="F28" s="23">
        <v>0.1</v>
      </c>
      <c r="G28" s="23">
        <v>0.03</v>
      </c>
      <c r="H28" s="23">
        <v>0.03</v>
      </c>
      <c r="I28" s="23">
        <v>9.9</v>
      </c>
      <c r="J28" s="23">
        <v>9.9</v>
      </c>
      <c r="K28" s="23">
        <v>35</v>
      </c>
      <c r="L28" s="23">
        <v>35</v>
      </c>
      <c r="M28" s="23">
        <v>0.26</v>
      </c>
      <c r="N28" s="23">
        <v>0.26</v>
      </c>
      <c r="O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</row>
    <row r="29" spans="1:23" s="23" customFormat="1" ht="15.75">
      <c r="A29" s="23" t="s">
        <v>0</v>
      </c>
      <c r="B29" s="9" t="s">
        <v>85</v>
      </c>
      <c r="C29" s="23">
        <v>100</v>
      </c>
      <c r="D29" s="23">
        <v>100</v>
      </c>
      <c r="E29" s="23">
        <v>0.9</v>
      </c>
      <c r="F29" s="23">
        <v>0.9</v>
      </c>
      <c r="G29" s="23">
        <v>0.2</v>
      </c>
      <c r="H29" s="23">
        <v>0.2</v>
      </c>
      <c r="I29" s="23">
        <v>8.1</v>
      </c>
      <c r="J29" s="23">
        <v>8.1</v>
      </c>
      <c r="K29" s="23">
        <v>43</v>
      </c>
      <c r="L29" s="23">
        <v>43</v>
      </c>
      <c r="M29" s="23">
        <v>34</v>
      </c>
      <c r="N29" s="23">
        <v>34</v>
      </c>
      <c r="O29" s="23">
        <v>13</v>
      </c>
      <c r="Q29" s="23">
        <v>13</v>
      </c>
      <c r="R29" s="23">
        <v>0.04</v>
      </c>
      <c r="S29" s="23">
        <v>0.04</v>
      </c>
      <c r="T29" s="23">
        <v>0.03</v>
      </c>
      <c r="U29" s="23">
        <v>0.03</v>
      </c>
      <c r="V29" s="23">
        <v>60</v>
      </c>
      <c r="W29" s="23">
        <v>60</v>
      </c>
    </row>
    <row r="30" spans="1:23" s="24" customFormat="1" ht="15.75">
      <c r="A30" s="24" t="s">
        <v>0</v>
      </c>
      <c r="B30" s="4" t="s">
        <v>31</v>
      </c>
      <c r="E30" s="24">
        <f>E26+E27+E28+E29</f>
        <v>11.9</v>
      </c>
      <c r="F30" s="24">
        <f t="shared" ref="F30:W30" si="3">F26+F27+F28+F29</f>
        <v>16.52</v>
      </c>
      <c r="G30" s="24">
        <f t="shared" si="3"/>
        <v>10.129999999999999</v>
      </c>
      <c r="H30" s="24">
        <f t="shared" si="3"/>
        <v>14.769999999999998</v>
      </c>
      <c r="I30" s="24">
        <f t="shared" si="3"/>
        <v>57.25</v>
      </c>
      <c r="J30" s="24">
        <f t="shared" si="3"/>
        <v>74.66</v>
      </c>
      <c r="K30" s="24">
        <f t="shared" si="3"/>
        <v>375.65999999999997</v>
      </c>
      <c r="L30" s="24">
        <f t="shared" si="3"/>
        <v>502</v>
      </c>
      <c r="M30" s="24">
        <f t="shared" si="3"/>
        <v>251.51</v>
      </c>
      <c r="N30" s="24">
        <f t="shared" si="3"/>
        <v>334.55999999999995</v>
      </c>
      <c r="O30" s="24">
        <f t="shared" si="3"/>
        <v>72.699999999999989</v>
      </c>
      <c r="P30" s="24">
        <f t="shared" si="3"/>
        <v>0.13200000000000001</v>
      </c>
      <c r="Q30" s="24">
        <f t="shared" si="3"/>
        <v>95.32</v>
      </c>
      <c r="R30" s="24">
        <f t="shared" si="3"/>
        <v>0.24000000000000002</v>
      </c>
      <c r="S30" s="24">
        <f t="shared" si="3"/>
        <v>0.31</v>
      </c>
      <c r="T30" s="24">
        <f t="shared" si="3"/>
        <v>0.23</v>
      </c>
      <c r="U30" s="24">
        <f t="shared" si="3"/>
        <v>0.29000000000000004</v>
      </c>
      <c r="V30" s="24">
        <f t="shared" si="3"/>
        <v>60.47</v>
      </c>
      <c r="W30" s="24">
        <f t="shared" si="3"/>
        <v>60.76</v>
      </c>
    </row>
    <row r="31" spans="1:23" s="23" customFormat="1" ht="15.75">
      <c r="B31" s="4" t="s">
        <v>16</v>
      </c>
      <c r="I31" s="23" t="s">
        <v>0</v>
      </c>
    </row>
    <row r="32" spans="1:23" s="23" customFormat="1" ht="30.75" customHeight="1">
      <c r="A32" s="9" t="s">
        <v>86</v>
      </c>
      <c r="B32" s="9" t="s">
        <v>37</v>
      </c>
      <c r="C32" s="23">
        <v>80</v>
      </c>
      <c r="D32" s="23">
        <v>100</v>
      </c>
      <c r="E32" s="23">
        <v>0.8</v>
      </c>
      <c r="F32" s="23">
        <v>1</v>
      </c>
      <c r="G32" s="23">
        <v>3.6</v>
      </c>
      <c r="H32" s="23">
        <v>4.5</v>
      </c>
      <c r="I32" s="23">
        <v>11.6</v>
      </c>
      <c r="J32" s="23">
        <v>14.5</v>
      </c>
      <c r="K32" s="23">
        <v>80</v>
      </c>
      <c r="L32" s="23">
        <v>100</v>
      </c>
      <c r="M32" s="23">
        <v>16.559999999999999</v>
      </c>
      <c r="N32" s="23">
        <v>20.7</v>
      </c>
      <c r="O32" s="23">
        <v>22.8</v>
      </c>
      <c r="P32" s="23">
        <v>23.1</v>
      </c>
      <c r="Q32" s="23">
        <v>28.5</v>
      </c>
      <c r="R32" s="23">
        <v>0.02</v>
      </c>
      <c r="S32" s="23">
        <v>0.03</v>
      </c>
      <c r="T32" s="23">
        <v>0.04</v>
      </c>
      <c r="U32" s="23">
        <v>0.05</v>
      </c>
      <c r="V32" s="23">
        <v>1.38</v>
      </c>
      <c r="W32" s="23">
        <v>1.73</v>
      </c>
    </row>
    <row r="33" spans="1:23" s="23" customFormat="1" ht="31.5">
      <c r="A33" s="9" t="s">
        <v>87</v>
      </c>
      <c r="B33" s="9" t="s">
        <v>21</v>
      </c>
      <c r="C33" s="10" t="s">
        <v>18</v>
      </c>
      <c r="D33" s="11" t="s">
        <v>71</v>
      </c>
      <c r="E33" s="23">
        <v>1.9</v>
      </c>
      <c r="F33" s="23">
        <v>2.33</v>
      </c>
      <c r="G33" s="23">
        <v>6.6</v>
      </c>
      <c r="H33" s="23">
        <v>9.9</v>
      </c>
      <c r="I33" s="23">
        <v>10.9</v>
      </c>
      <c r="J33" s="23">
        <v>13.58</v>
      </c>
      <c r="K33" s="23">
        <v>110</v>
      </c>
      <c r="L33" s="23">
        <v>137.5</v>
      </c>
      <c r="M33" s="23">
        <v>40.49</v>
      </c>
      <c r="N33" s="23">
        <v>50.59</v>
      </c>
      <c r="O33" s="23">
        <v>20.149999999999999</v>
      </c>
      <c r="Q33" s="23">
        <v>25.17</v>
      </c>
      <c r="R33" s="23">
        <v>0.04</v>
      </c>
      <c r="S33" s="23">
        <v>0.05</v>
      </c>
      <c r="T33" s="23">
        <v>0.06</v>
      </c>
      <c r="U33" s="23">
        <v>7.0000000000000007E-2</v>
      </c>
      <c r="V33" s="23">
        <v>6.55</v>
      </c>
      <c r="W33" s="23">
        <v>8.18</v>
      </c>
    </row>
    <row r="34" spans="1:23" s="23" customFormat="1" ht="36.75" customHeight="1">
      <c r="A34" s="9" t="s">
        <v>88</v>
      </c>
      <c r="B34" s="9" t="s">
        <v>22</v>
      </c>
      <c r="C34" s="23">
        <v>80</v>
      </c>
      <c r="D34" s="9">
        <v>100</v>
      </c>
      <c r="E34" s="23">
        <v>20.5</v>
      </c>
      <c r="F34" s="23">
        <v>25.62</v>
      </c>
      <c r="G34" s="23">
        <v>21.3</v>
      </c>
      <c r="H34" s="23">
        <v>26.62</v>
      </c>
      <c r="I34" s="23">
        <v>3.8</v>
      </c>
      <c r="J34" s="23">
        <v>4.7</v>
      </c>
      <c r="K34" s="23">
        <v>323.2</v>
      </c>
      <c r="L34" s="23">
        <v>404</v>
      </c>
      <c r="M34" s="23">
        <v>14.36</v>
      </c>
      <c r="N34" s="23">
        <v>17.95</v>
      </c>
      <c r="O34" s="23">
        <v>27.06</v>
      </c>
      <c r="Q34" s="23">
        <v>33.82</v>
      </c>
      <c r="R34" s="23">
        <v>0.06</v>
      </c>
      <c r="S34" s="23">
        <v>0.08</v>
      </c>
      <c r="T34" s="23">
        <v>0.14000000000000001</v>
      </c>
      <c r="U34" s="23">
        <v>0.17</v>
      </c>
      <c r="V34" s="23">
        <v>1.1100000000000001</v>
      </c>
      <c r="W34" s="23">
        <v>1.38</v>
      </c>
    </row>
    <row r="35" spans="1:23" s="23" customFormat="1" ht="32.25" customHeight="1">
      <c r="A35" s="9" t="s">
        <v>91</v>
      </c>
      <c r="B35" s="9" t="s">
        <v>92</v>
      </c>
      <c r="C35" s="23">
        <v>150</v>
      </c>
      <c r="D35" s="9">
        <v>180</v>
      </c>
      <c r="E35" s="23">
        <v>8.41</v>
      </c>
      <c r="F35" s="23">
        <v>10.08</v>
      </c>
      <c r="G35" s="23">
        <v>5.25</v>
      </c>
      <c r="H35" s="23">
        <v>6.26</v>
      </c>
      <c r="I35" s="23">
        <v>34.75</v>
      </c>
      <c r="J35" s="23">
        <v>41.6</v>
      </c>
      <c r="K35" s="23">
        <v>223.3</v>
      </c>
      <c r="L35" s="23">
        <v>267.83999999999997</v>
      </c>
      <c r="M35" s="23">
        <v>12.94</v>
      </c>
      <c r="N35" s="23">
        <v>15.53</v>
      </c>
      <c r="O35" s="23">
        <v>122.4</v>
      </c>
      <c r="Q35" s="23">
        <v>146.93</v>
      </c>
      <c r="R35" s="23">
        <v>0.18</v>
      </c>
      <c r="S35" s="23">
        <v>0.22</v>
      </c>
      <c r="T35" s="23">
        <v>0.1</v>
      </c>
      <c r="U35" s="23">
        <v>0.12</v>
      </c>
      <c r="V35" s="23">
        <v>0</v>
      </c>
      <c r="W35" s="23">
        <v>0</v>
      </c>
    </row>
    <row r="36" spans="1:23" s="23" customFormat="1" ht="15.75">
      <c r="B36" s="9" t="s">
        <v>14</v>
      </c>
      <c r="C36" s="23">
        <v>55</v>
      </c>
      <c r="D36" s="23">
        <v>60</v>
      </c>
      <c r="E36" s="23">
        <v>3.63</v>
      </c>
      <c r="F36" s="23">
        <v>3.95</v>
      </c>
      <c r="G36" s="23">
        <v>0.33</v>
      </c>
      <c r="H36" s="23">
        <v>0.35</v>
      </c>
      <c r="I36" s="23">
        <v>27.06</v>
      </c>
      <c r="J36" s="23">
        <v>29.49</v>
      </c>
      <c r="K36" s="23">
        <v>127.6</v>
      </c>
      <c r="L36" s="23">
        <v>139.08000000000001</v>
      </c>
      <c r="M36" s="23">
        <v>23.61</v>
      </c>
      <c r="N36" s="23">
        <v>25.73</v>
      </c>
      <c r="O36" s="23">
        <v>0.88</v>
      </c>
      <c r="Q36" s="24">
        <v>0.95</v>
      </c>
      <c r="R36" s="23">
        <v>0.13</v>
      </c>
      <c r="S36" s="23">
        <v>0.14000000000000001</v>
      </c>
      <c r="T36" s="23">
        <v>0</v>
      </c>
      <c r="U36" s="23">
        <v>0</v>
      </c>
      <c r="V36" s="23">
        <v>0</v>
      </c>
      <c r="W36" s="23">
        <v>0</v>
      </c>
    </row>
    <row r="37" spans="1:23" s="23" customFormat="1" ht="15.75">
      <c r="B37" s="9" t="s">
        <v>20</v>
      </c>
      <c r="C37" s="23">
        <v>60</v>
      </c>
      <c r="D37" s="23">
        <v>60</v>
      </c>
      <c r="E37" s="23">
        <v>2.97</v>
      </c>
      <c r="F37" s="23">
        <v>2.97</v>
      </c>
      <c r="G37" s="23">
        <v>0.54</v>
      </c>
      <c r="H37" s="23">
        <v>0.54</v>
      </c>
      <c r="I37" s="23">
        <v>15.06</v>
      </c>
      <c r="J37" s="23">
        <v>15.06</v>
      </c>
      <c r="K37" s="23">
        <v>78.94</v>
      </c>
      <c r="L37" s="23">
        <v>78.94</v>
      </c>
      <c r="M37" s="23">
        <v>15.78</v>
      </c>
      <c r="N37" s="23">
        <v>15.78</v>
      </c>
      <c r="O37" s="23">
        <v>1.75</v>
      </c>
      <c r="Q37" s="23">
        <v>1.75</v>
      </c>
      <c r="R37" s="23">
        <v>7.0000000000000007E-2</v>
      </c>
      <c r="S37" s="23">
        <v>7.0000000000000007E-2</v>
      </c>
      <c r="T37" s="23">
        <v>0</v>
      </c>
      <c r="U37" s="23">
        <v>0</v>
      </c>
      <c r="V37" s="23">
        <v>0</v>
      </c>
      <c r="W37" s="23">
        <v>0</v>
      </c>
    </row>
    <row r="38" spans="1:23" s="23" customFormat="1" ht="30.75" customHeight="1">
      <c r="A38" s="9" t="s">
        <v>89</v>
      </c>
      <c r="B38" s="9" t="s">
        <v>90</v>
      </c>
      <c r="C38" s="23">
        <v>200</v>
      </c>
      <c r="D38" s="23">
        <v>200</v>
      </c>
      <c r="E38" s="23">
        <v>0.4</v>
      </c>
      <c r="F38" s="23">
        <v>0.4</v>
      </c>
      <c r="G38" s="23">
        <v>0.1</v>
      </c>
      <c r="H38" s="23">
        <v>0.1</v>
      </c>
      <c r="I38" s="23">
        <v>17.3</v>
      </c>
      <c r="J38" s="23">
        <v>17.3</v>
      </c>
      <c r="K38" s="23">
        <v>200</v>
      </c>
      <c r="L38" s="23">
        <v>200</v>
      </c>
      <c r="M38" s="23">
        <v>15.36</v>
      </c>
      <c r="N38" s="23">
        <v>15.36</v>
      </c>
      <c r="O38" s="23">
        <v>5.66</v>
      </c>
      <c r="Q38" s="23">
        <v>5.66</v>
      </c>
      <c r="R38" s="23">
        <v>0.01</v>
      </c>
      <c r="S38" s="23">
        <v>0.01</v>
      </c>
      <c r="T38" s="23">
        <v>0.01</v>
      </c>
      <c r="U38" s="23">
        <v>0.01</v>
      </c>
      <c r="V38" s="23">
        <v>12</v>
      </c>
      <c r="W38" s="23">
        <v>12</v>
      </c>
    </row>
    <row r="39" spans="1:23" s="24" customFormat="1" ht="15.75">
      <c r="A39" s="24" t="s">
        <v>0</v>
      </c>
      <c r="B39" s="4" t="s">
        <v>30</v>
      </c>
      <c r="E39" s="24">
        <f>E32+E33+E34+E35+E36+E37+E38</f>
        <v>38.61</v>
      </c>
      <c r="F39" s="24">
        <f t="shared" ref="F39:W39" si="4">F32+F33+F34+F35+F36+F37+F38</f>
        <v>46.35</v>
      </c>
      <c r="G39" s="24">
        <f t="shared" si="4"/>
        <v>37.72</v>
      </c>
      <c r="H39" s="24">
        <f t="shared" si="4"/>
        <v>48.27</v>
      </c>
      <c r="I39" s="24">
        <f t="shared" si="4"/>
        <v>120.47</v>
      </c>
      <c r="J39" s="24">
        <f t="shared" si="4"/>
        <v>136.22999999999999</v>
      </c>
      <c r="K39" s="24">
        <f t="shared" si="4"/>
        <v>1143.04</v>
      </c>
      <c r="L39" s="24">
        <f t="shared" si="4"/>
        <v>1327.36</v>
      </c>
      <c r="M39" s="24">
        <f t="shared" si="4"/>
        <v>139.1</v>
      </c>
      <c r="N39" s="24">
        <f t="shared" si="4"/>
        <v>161.63999999999999</v>
      </c>
      <c r="O39" s="24">
        <f t="shared" si="4"/>
        <v>200.70000000000002</v>
      </c>
      <c r="P39" s="24">
        <f t="shared" si="4"/>
        <v>23.1</v>
      </c>
      <c r="Q39" s="24">
        <f t="shared" si="4"/>
        <v>242.78</v>
      </c>
      <c r="R39" s="24">
        <f t="shared" si="4"/>
        <v>0.51</v>
      </c>
      <c r="S39" s="24">
        <f t="shared" si="4"/>
        <v>0.60000000000000009</v>
      </c>
      <c r="T39" s="24">
        <f t="shared" si="4"/>
        <v>0.35000000000000003</v>
      </c>
      <c r="U39" s="24">
        <f t="shared" si="4"/>
        <v>0.42000000000000004</v>
      </c>
      <c r="V39" s="24">
        <f t="shared" si="4"/>
        <v>21.04</v>
      </c>
      <c r="W39" s="24">
        <f t="shared" si="4"/>
        <v>23.29</v>
      </c>
    </row>
    <row r="40" spans="1:23" s="24" customFormat="1" ht="15.75">
      <c r="A40" s="24" t="s">
        <v>0</v>
      </c>
      <c r="B40" s="4" t="s">
        <v>52</v>
      </c>
      <c r="E40" s="24">
        <f>E30+E39</f>
        <v>50.51</v>
      </c>
      <c r="F40" s="24">
        <f t="shared" ref="F40:W40" si="5">F30+F39</f>
        <v>62.870000000000005</v>
      </c>
      <c r="G40" s="24">
        <f t="shared" si="5"/>
        <v>47.849999999999994</v>
      </c>
      <c r="H40" s="24">
        <f t="shared" si="5"/>
        <v>63.04</v>
      </c>
      <c r="I40" s="24">
        <f t="shared" si="5"/>
        <v>177.72</v>
      </c>
      <c r="J40" s="24">
        <f t="shared" si="5"/>
        <v>210.89</v>
      </c>
      <c r="K40" s="24">
        <f t="shared" si="5"/>
        <v>1518.6999999999998</v>
      </c>
      <c r="L40" s="24">
        <f t="shared" si="5"/>
        <v>1829.36</v>
      </c>
      <c r="M40" s="24">
        <f t="shared" si="5"/>
        <v>390.61</v>
      </c>
      <c r="N40" s="24">
        <f t="shared" si="5"/>
        <v>496.19999999999993</v>
      </c>
      <c r="O40" s="24">
        <f t="shared" si="5"/>
        <v>273.39999999999998</v>
      </c>
      <c r="P40" s="24">
        <f t="shared" si="5"/>
        <v>23.232000000000003</v>
      </c>
      <c r="Q40" s="24">
        <f t="shared" si="5"/>
        <v>338.1</v>
      </c>
      <c r="R40" s="24">
        <f t="shared" si="5"/>
        <v>0.75</v>
      </c>
      <c r="S40" s="24">
        <f t="shared" si="5"/>
        <v>0.91000000000000014</v>
      </c>
      <c r="T40" s="24">
        <f t="shared" si="5"/>
        <v>0.58000000000000007</v>
      </c>
      <c r="U40" s="24">
        <f t="shared" si="5"/>
        <v>0.71000000000000008</v>
      </c>
      <c r="V40" s="24">
        <f t="shared" si="5"/>
        <v>81.509999999999991</v>
      </c>
      <c r="W40" s="24">
        <f t="shared" si="5"/>
        <v>84.05</v>
      </c>
    </row>
    <row r="41" spans="1:23" s="23" customFormat="1" ht="15.75">
      <c r="A41" s="4"/>
      <c r="B41" s="4" t="s">
        <v>51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Q41" s="24"/>
      <c r="R41" s="24"/>
      <c r="S41" s="24"/>
      <c r="T41" s="24"/>
      <c r="U41" s="24"/>
      <c r="V41" s="24"/>
      <c r="W41" s="24"/>
    </row>
    <row r="42" spans="1:23" s="23" customFormat="1" ht="15.75">
      <c r="B42" s="4" t="s">
        <v>15</v>
      </c>
    </row>
    <row r="43" spans="1:23" s="23" customFormat="1" ht="31.5">
      <c r="A43" s="9" t="s">
        <v>93</v>
      </c>
      <c r="B43" s="9" t="s">
        <v>94</v>
      </c>
      <c r="C43" s="10">
        <v>150</v>
      </c>
      <c r="D43" s="10">
        <v>200</v>
      </c>
      <c r="E43" s="23">
        <v>5.5</v>
      </c>
      <c r="F43" s="23">
        <v>6.6</v>
      </c>
      <c r="G43" s="23">
        <v>7.6</v>
      </c>
      <c r="H43" s="23">
        <v>9.1999999999999993</v>
      </c>
      <c r="I43" s="23">
        <v>26.6</v>
      </c>
      <c r="J43" s="23">
        <v>31.8</v>
      </c>
      <c r="K43" s="23">
        <v>197.5</v>
      </c>
      <c r="L43" s="23">
        <v>236.8</v>
      </c>
      <c r="M43" s="23">
        <v>160.32</v>
      </c>
      <c r="N43" s="23">
        <v>192.43</v>
      </c>
      <c r="O43" s="23">
        <v>29.2</v>
      </c>
      <c r="Q43" s="23">
        <v>35.1</v>
      </c>
      <c r="R43" s="23">
        <v>0.05</v>
      </c>
      <c r="S43" s="23">
        <v>7.0000000000000007E-2</v>
      </c>
      <c r="T43" s="23">
        <v>0.19</v>
      </c>
      <c r="U43" s="23">
        <v>0.23</v>
      </c>
      <c r="V43" s="23">
        <v>0.7</v>
      </c>
      <c r="W43" s="23">
        <v>0.84</v>
      </c>
    </row>
    <row r="44" spans="1:23" s="23" customFormat="1" ht="32.25" customHeight="1">
      <c r="A44" s="16" t="s">
        <v>95</v>
      </c>
      <c r="B44" s="9" t="s">
        <v>96</v>
      </c>
      <c r="C44" s="26" t="s">
        <v>97</v>
      </c>
      <c r="D44" s="23" t="s">
        <v>98</v>
      </c>
      <c r="E44" s="23">
        <v>6.7</v>
      </c>
      <c r="F44" s="23">
        <v>9.9</v>
      </c>
      <c r="G44" s="23">
        <v>9.6</v>
      </c>
      <c r="H44" s="23">
        <v>16.510000000000002</v>
      </c>
      <c r="I44" s="23">
        <v>13.2</v>
      </c>
      <c r="J44" s="23">
        <v>33.96</v>
      </c>
      <c r="K44" s="23">
        <v>167</v>
      </c>
      <c r="L44" s="23">
        <v>328</v>
      </c>
      <c r="M44" s="23">
        <v>165.2</v>
      </c>
      <c r="N44" s="23">
        <v>172.53</v>
      </c>
      <c r="O44" s="23">
        <v>17</v>
      </c>
      <c r="P44" s="23">
        <v>0.88</v>
      </c>
      <c r="Q44" s="23">
        <v>30</v>
      </c>
      <c r="R44" s="23">
        <v>0.04</v>
      </c>
      <c r="S44" s="23">
        <v>0.09</v>
      </c>
      <c r="T44" s="23">
        <v>7.0000000000000007E-2</v>
      </c>
      <c r="U44" s="23">
        <v>0.1</v>
      </c>
      <c r="V44" s="23">
        <v>0.05</v>
      </c>
      <c r="W44" s="23">
        <v>0.05</v>
      </c>
    </row>
    <row r="45" spans="1:23" s="23" customFormat="1" ht="81" customHeight="1">
      <c r="A45" s="9" t="s">
        <v>101</v>
      </c>
      <c r="B45" s="9" t="s">
        <v>102</v>
      </c>
      <c r="C45" s="23">
        <v>200</v>
      </c>
      <c r="D45" s="23">
        <v>200</v>
      </c>
      <c r="E45" s="23">
        <v>2.9</v>
      </c>
      <c r="F45" s="23">
        <v>2.9</v>
      </c>
      <c r="G45" s="23">
        <v>2.8</v>
      </c>
      <c r="H45" s="23">
        <v>2.8</v>
      </c>
      <c r="I45" s="23">
        <v>14.9</v>
      </c>
      <c r="J45" s="23">
        <v>14.9</v>
      </c>
      <c r="K45" s="23">
        <v>94</v>
      </c>
      <c r="L45" s="23">
        <v>94</v>
      </c>
      <c r="M45" s="23">
        <v>105.86</v>
      </c>
      <c r="N45" s="23">
        <v>105.86</v>
      </c>
      <c r="O45" s="23">
        <v>12.18</v>
      </c>
      <c r="Q45" s="23">
        <v>12.18</v>
      </c>
      <c r="R45" s="23">
        <v>0.03</v>
      </c>
      <c r="S45" s="23">
        <v>0.03</v>
      </c>
      <c r="T45" s="23">
        <v>0.12</v>
      </c>
      <c r="U45" s="23">
        <v>0.12</v>
      </c>
      <c r="V45" s="23">
        <v>0.52</v>
      </c>
      <c r="W45" s="23">
        <v>0.52</v>
      </c>
    </row>
    <row r="46" spans="1:23" s="23" customFormat="1" ht="21" customHeight="1">
      <c r="B46" s="9" t="s">
        <v>99</v>
      </c>
      <c r="C46" s="23">
        <v>100</v>
      </c>
      <c r="D46" s="23">
        <v>100</v>
      </c>
      <c r="E46" s="23">
        <v>1.5</v>
      </c>
      <c r="F46" s="23">
        <v>1.5</v>
      </c>
      <c r="G46" s="23">
        <v>0.5</v>
      </c>
      <c r="H46" s="23">
        <v>0.5</v>
      </c>
      <c r="I46" s="23">
        <v>21</v>
      </c>
      <c r="J46" s="23">
        <v>21</v>
      </c>
      <c r="K46" s="23">
        <v>96</v>
      </c>
      <c r="L46" s="23">
        <v>96</v>
      </c>
      <c r="M46" s="23">
        <v>8</v>
      </c>
      <c r="N46" s="23">
        <v>8</v>
      </c>
      <c r="O46" s="23">
        <v>42</v>
      </c>
      <c r="Q46" s="23">
        <v>42</v>
      </c>
      <c r="R46" s="23">
        <v>0.04</v>
      </c>
      <c r="S46" s="23">
        <v>0.04</v>
      </c>
      <c r="T46" s="23">
        <v>0.05</v>
      </c>
      <c r="U46" s="23">
        <v>0.05</v>
      </c>
      <c r="V46" s="23">
        <v>10</v>
      </c>
      <c r="W46" s="23">
        <v>10</v>
      </c>
    </row>
    <row r="47" spans="1:23" s="23" customFormat="1" ht="15.75">
      <c r="B47" s="4" t="s">
        <v>28</v>
      </c>
      <c r="C47" s="24"/>
      <c r="D47" s="24"/>
      <c r="E47" s="24">
        <f>E43+E44+E45+E46</f>
        <v>16.600000000000001</v>
      </c>
      <c r="F47" s="24">
        <f t="shared" ref="F47:W47" si="6">F43+F44+F45+F46</f>
        <v>20.9</v>
      </c>
      <c r="G47" s="24">
        <f t="shared" si="6"/>
        <v>20.5</v>
      </c>
      <c r="H47" s="24">
        <f t="shared" si="6"/>
        <v>29.01</v>
      </c>
      <c r="I47" s="24">
        <f t="shared" si="6"/>
        <v>75.699999999999989</v>
      </c>
      <c r="J47" s="24">
        <f t="shared" si="6"/>
        <v>101.66000000000001</v>
      </c>
      <c r="K47" s="24">
        <f t="shared" si="6"/>
        <v>554.5</v>
      </c>
      <c r="L47" s="24">
        <f t="shared" si="6"/>
        <v>754.8</v>
      </c>
      <c r="M47" s="24">
        <f t="shared" si="6"/>
        <v>439.38</v>
      </c>
      <c r="N47" s="24">
        <f t="shared" si="6"/>
        <v>478.82000000000005</v>
      </c>
      <c r="O47" s="24">
        <f t="shared" si="6"/>
        <v>100.38</v>
      </c>
      <c r="P47" s="24">
        <f t="shared" si="6"/>
        <v>0.88</v>
      </c>
      <c r="Q47" s="24">
        <f t="shared" si="6"/>
        <v>119.28</v>
      </c>
      <c r="R47" s="24">
        <f t="shared" si="6"/>
        <v>0.16</v>
      </c>
      <c r="S47" s="24">
        <f t="shared" si="6"/>
        <v>0.23</v>
      </c>
      <c r="T47" s="24">
        <f t="shared" si="6"/>
        <v>0.43</v>
      </c>
      <c r="U47" s="24">
        <f t="shared" si="6"/>
        <v>0.5</v>
      </c>
      <c r="V47" s="24">
        <f t="shared" si="6"/>
        <v>11.27</v>
      </c>
      <c r="W47" s="24">
        <f t="shared" si="6"/>
        <v>11.41</v>
      </c>
    </row>
    <row r="48" spans="1:23" s="23" customFormat="1" ht="15.75">
      <c r="B48" s="4" t="s">
        <v>24</v>
      </c>
    </row>
    <row r="49" spans="1:23" s="23" customFormat="1" ht="26.25" customHeight="1">
      <c r="A49" s="16" t="s">
        <v>100</v>
      </c>
      <c r="B49" s="9" t="s">
        <v>25</v>
      </c>
      <c r="C49" s="23">
        <v>80</v>
      </c>
      <c r="D49" s="23">
        <v>100</v>
      </c>
      <c r="E49" s="23">
        <v>0.7</v>
      </c>
      <c r="F49" s="23">
        <v>0.9</v>
      </c>
      <c r="G49" s="23">
        <v>3.6</v>
      </c>
      <c r="H49" s="23">
        <v>4.5</v>
      </c>
      <c r="I49" s="23">
        <v>3.8</v>
      </c>
      <c r="J49" s="23">
        <v>4.8</v>
      </c>
      <c r="K49" s="23">
        <v>51</v>
      </c>
      <c r="L49" s="23">
        <v>64</v>
      </c>
      <c r="M49" s="23">
        <v>12.6</v>
      </c>
      <c r="N49" s="23">
        <v>15.74</v>
      </c>
      <c r="O49" s="23">
        <v>11.82</v>
      </c>
      <c r="Q49" s="23">
        <v>14.78</v>
      </c>
      <c r="R49" s="23">
        <v>0.04</v>
      </c>
      <c r="S49" s="23">
        <v>0.05</v>
      </c>
      <c r="T49" s="23">
        <v>0.02</v>
      </c>
      <c r="U49" s="23">
        <v>0.03</v>
      </c>
      <c r="V49" s="23">
        <v>13.52</v>
      </c>
      <c r="W49" s="23">
        <v>16.91</v>
      </c>
    </row>
    <row r="50" spans="1:23" s="23" customFormat="1" ht="15.75">
      <c r="A50" s="9" t="s">
        <v>144</v>
      </c>
      <c r="B50" s="9" t="s">
        <v>26</v>
      </c>
      <c r="C50" s="23">
        <v>200</v>
      </c>
      <c r="D50" s="23">
        <v>250</v>
      </c>
      <c r="E50" s="23">
        <v>3.9</v>
      </c>
      <c r="F50" s="23">
        <v>4.8</v>
      </c>
      <c r="G50" s="23">
        <v>7.6</v>
      </c>
      <c r="H50" s="23">
        <v>9.5</v>
      </c>
      <c r="I50" s="23">
        <v>14.8</v>
      </c>
      <c r="J50" s="23">
        <v>18.579999999999998</v>
      </c>
      <c r="K50" s="23">
        <v>145</v>
      </c>
      <c r="L50" s="23">
        <v>180.83</v>
      </c>
      <c r="M50" s="23">
        <v>12.89</v>
      </c>
      <c r="N50" s="23">
        <v>16.100000000000001</v>
      </c>
      <c r="O50" s="23">
        <v>21.72</v>
      </c>
      <c r="P50" s="23">
        <v>32.56</v>
      </c>
      <c r="Q50" s="23">
        <v>27.13</v>
      </c>
      <c r="R50" s="23">
        <v>0.09</v>
      </c>
      <c r="S50" s="23">
        <v>0.1</v>
      </c>
      <c r="T50" s="23">
        <v>0.06</v>
      </c>
      <c r="U50" s="23">
        <v>7.0000000000000007E-2</v>
      </c>
      <c r="V50" s="23">
        <v>7.72</v>
      </c>
      <c r="W50" s="23">
        <v>9.6</v>
      </c>
    </row>
    <row r="51" spans="1:23" s="23" customFormat="1" ht="31.5">
      <c r="A51" s="9" t="s">
        <v>103</v>
      </c>
      <c r="B51" s="9" t="s">
        <v>41</v>
      </c>
      <c r="C51" s="23">
        <v>80</v>
      </c>
      <c r="D51" s="23">
        <v>100</v>
      </c>
      <c r="E51" s="23">
        <v>19.8</v>
      </c>
      <c r="F51" s="23">
        <v>24.7</v>
      </c>
      <c r="G51" s="23">
        <v>15.3</v>
      </c>
      <c r="H51" s="23">
        <v>19.100000000000001</v>
      </c>
      <c r="I51" s="23">
        <v>9.1999999999999993</v>
      </c>
      <c r="J51" s="23">
        <v>11.5</v>
      </c>
      <c r="K51" s="23">
        <v>255</v>
      </c>
      <c r="L51" s="23">
        <v>319</v>
      </c>
      <c r="M51" s="23">
        <v>42.08</v>
      </c>
      <c r="N51" s="23">
        <v>52.6</v>
      </c>
      <c r="O51" s="23">
        <v>26.88</v>
      </c>
      <c r="Q51" s="23">
        <v>33.6</v>
      </c>
      <c r="R51" s="23">
        <v>7.0000000000000007E-2</v>
      </c>
      <c r="S51" s="23">
        <v>0.09</v>
      </c>
      <c r="T51" s="23">
        <v>0.1</v>
      </c>
      <c r="U51" s="23">
        <v>0.12</v>
      </c>
      <c r="V51" s="23">
        <v>3.97</v>
      </c>
      <c r="W51" s="23">
        <v>4.96</v>
      </c>
    </row>
    <row r="52" spans="1:23" s="23" customFormat="1" ht="31.5">
      <c r="A52" s="9" t="s">
        <v>104</v>
      </c>
      <c r="B52" s="9" t="s">
        <v>40</v>
      </c>
      <c r="C52" s="10" t="s">
        <v>116</v>
      </c>
      <c r="D52" s="11" t="s">
        <v>117</v>
      </c>
      <c r="E52" s="23">
        <v>5.5</v>
      </c>
      <c r="F52" s="23">
        <v>6.6</v>
      </c>
      <c r="G52" s="23">
        <v>4.16</v>
      </c>
      <c r="H52" s="23">
        <v>5</v>
      </c>
      <c r="I52" s="23">
        <v>33.299999999999997</v>
      </c>
      <c r="J52" s="23">
        <v>40</v>
      </c>
      <c r="K52" s="23">
        <v>195.83</v>
      </c>
      <c r="L52" s="23">
        <v>235</v>
      </c>
      <c r="M52" s="23">
        <v>9.3000000000000007</v>
      </c>
      <c r="N52" s="23">
        <v>11.17</v>
      </c>
      <c r="O52" s="23">
        <v>7.3</v>
      </c>
      <c r="Q52" s="23">
        <v>8.77</v>
      </c>
      <c r="R52" s="23">
        <v>0.05</v>
      </c>
      <c r="S52" s="23">
        <v>7.0000000000000007E-2</v>
      </c>
      <c r="T52" s="23">
        <v>0.01</v>
      </c>
      <c r="U52" s="23">
        <v>0.02</v>
      </c>
      <c r="V52" s="23">
        <v>0</v>
      </c>
      <c r="W52" s="23">
        <v>0</v>
      </c>
    </row>
    <row r="53" spans="1:23" s="23" customFormat="1" ht="15.75">
      <c r="B53" s="9" t="s">
        <v>14</v>
      </c>
      <c r="C53" s="23">
        <v>55</v>
      </c>
      <c r="D53" s="23">
        <v>60</v>
      </c>
      <c r="E53" s="23">
        <v>3.63</v>
      </c>
      <c r="F53" s="23">
        <v>3.95</v>
      </c>
      <c r="G53" s="23">
        <v>0.33</v>
      </c>
      <c r="H53" s="23">
        <v>0.35</v>
      </c>
      <c r="I53" s="23">
        <v>27.06</v>
      </c>
      <c r="J53" s="23">
        <v>29.49</v>
      </c>
      <c r="K53" s="23">
        <v>127.6</v>
      </c>
      <c r="L53" s="23">
        <v>139.08000000000001</v>
      </c>
      <c r="M53" s="23">
        <v>23.61</v>
      </c>
      <c r="N53" s="23">
        <v>25.73</v>
      </c>
      <c r="O53" s="23">
        <v>0.88</v>
      </c>
      <c r="Q53" s="24">
        <v>0.95</v>
      </c>
      <c r="R53" s="23">
        <v>0.13</v>
      </c>
      <c r="S53" s="23">
        <v>0.14000000000000001</v>
      </c>
      <c r="T53" s="23">
        <v>0</v>
      </c>
      <c r="U53" s="23">
        <v>0</v>
      </c>
      <c r="V53" s="23">
        <v>0</v>
      </c>
      <c r="W53" s="23">
        <v>0</v>
      </c>
    </row>
    <row r="54" spans="1:23" s="23" customFormat="1" ht="15.75">
      <c r="B54" s="9" t="s">
        <v>20</v>
      </c>
      <c r="C54" s="23">
        <v>60</v>
      </c>
      <c r="D54" s="23">
        <v>60</v>
      </c>
      <c r="E54" s="23">
        <v>2.97</v>
      </c>
      <c r="F54" s="23">
        <v>2.97</v>
      </c>
      <c r="G54" s="23">
        <v>0.54</v>
      </c>
      <c r="H54" s="23">
        <v>0.54</v>
      </c>
      <c r="I54" s="23">
        <v>15.06</v>
      </c>
      <c r="J54" s="23">
        <v>15.06</v>
      </c>
      <c r="K54" s="23">
        <v>78.94</v>
      </c>
      <c r="L54" s="23">
        <v>78.94</v>
      </c>
      <c r="M54" s="23">
        <v>15.78</v>
      </c>
      <c r="N54" s="23">
        <v>15.78</v>
      </c>
      <c r="O54" s="23">
        <v>1.75</v>
      </c>
      <c r="Q54" s="23">
        <v>1.75</v>
      </c>
      <c r="R54" s="23">
        <v>7.0000000000000007E-2</v>
      </c>
      <c r="S54" s="23">
        <v>7.0000000000000007E-2</v>
      </c>
      <c r="T54" s="23">
        <v>0</v>
      </c>
      <c r="U54" s="23">
        <v>0</v>
      </c>
      <c r="V54" s="23">
        <v>0</v>
      </c>
      <c r="W54" s="23">
        <v>0</v>
      </c>
    </row>
    <row r="55" spans="1:23" s="23" customFormat="1" ht="31.5">
      <c r="A55" s="9" t="s">
        <v>187</v>
      </c>
      <c r="B55" s="9" t="s">
        <v>186</v>
      </c>
      <c r="C55" s="23">
        <v>200</v>
      </c>
      <c r="D55" s="23">
        <v>200</v>
      </c>
      <c r="E55" s="23">
        <v>0.2</v>
      </c>
      <c r="F55" s="23">
        <v>0.2</v>
      </c>
      <c r="G55" s="23">
        <v>0.1</v>
      </c>
      <c r="H55" s="23">
        <v>0.1</v>
      </c>
      <c r="I55" s="23">
        <v>17.2</v>
      </c>
      <c r="J55" s="23">
        <v>17.2</v>
      </c>
      <c r="K55" s="23">
        <v>68</v>
      </c>
      <c r="L55" s="23">
        <v>68</v>
      </c>
      <c r="M55" s="23">
        <v>6.03</v>
      </c>
      <c r="N55" s="23">
        <v>6.03</v>
      </c>
      <c r="O55" s="23">
        <v>3.13</v>
      </c>
      <c r="Q55" s="23">
        <v>3.13</v>
      </c>
      <c r="R55" s="23">
        <v>0.8</v>
      </c>
      <c r="S55" s="23">
        <v>0.8</v>
      </c>
      <c r="T55" s="23">
        <v>0.01</v>
      </c>
      <c r="U55" s="23">
        <v>0.01</v>
      </c>
      <c r="V55" s="23">
        <v>1.6</v>
      </c>
      <c r="W55" s="23">
        <v>1.6</v>
      </c>
    </row>
    <row r="56" spans="1:23" s="24" customFormat="1" ht="15.75">
      <c r="A56" s="24" t="s">
        <v>0</v>
      </c>
      <c r="B56" s="4" t="s">
        <v>30</v>
      </c>
      <c r="E56" s="24">
        <f>E49+E50+E51+E52+E53+E54+E55</f>
        <v>36.700000000000003</v>
      </c>
      <c r="F56" s="24">
        <f t="shared" ref="F56:W56" si="7">F49+F50+F51+F52+F53+F54+F55</f>
        <v>44.120000000000005</v>
      </c>
      <c r="G56" s="24">
        <f t="shared" si="7"/>
        <v>31.63</v>
      </c>
      <c r="H56" s="24">
        <f t="shared" si="7"/>
        <v>39.090000000000003</v>
      </c>
      <c r="I56" s="24">
        <f t="shared" si="7"/>
        <v>120.42</v>
      </c>
      <c r="J56" s="24">
        <f t="shared" si="7"/>
        <v>136.63</v>
      </c>
      <c r="K56" s="24">
        <f t="shared" si="7"/>
        <v>921.37000000000012</v>
      </c>
      <c r="L56" s="24">
        <f t="shared" si="7"/>
        <v>1084.8500000000001</v>
      </c>
      <c r="M56" s="24">
        <f t="shared" si="7"/>
        <v>122.28999999999999</v>
      </c>
      <c r="N56" s="24">
        <f t="shared" si="7"/>
        <v>143.15</v>
      </c>
      <c r="O56" s="24">
        <f t="shared" si="7"/>
        <v>73.47999999999999</v>
      </c>
      <c r="P56" s="24">
        <f t="shared" si="7"/>
        <v>32.56</v>
      </c>
      <c r="Q56" s="24">
        <f t="shared" si="7"/>
        <v>90.109999999999985</v>
      </c>
      <c r="R56" s="24">
        <f t="shared" si="7"/>
        <v>1.25</v>
      </c>
      <c r="S56" s="24">
        <f t="shared" si="7"/>
        <v>1.32</v>
      </c>
      <c r="T56" s="24">
        <f t="shared" si="7"/>
        <v>0.2</v>
      </c>
      <c r="U56" s="24">
        <f t="shared" si="7"/>
        <v>0.25</v>
      </c>
      <c r="V56" s="24">
        <f t="shared" si="7"/>
        <v>26.81</v>
      </c>
      <c r="W56" s="24">
        <f t="shared" si="7"/>
        <v>33.07</v>
      </c>
    </row>
    <row r="57" spans="1:23" s="24" customFormat="1" ht="15.75">
      <c r="A57" s="24" t="s">
        <v>0</v>
      </c>
      <c r="B57" s="4" t="s">
        <v>38</v>
      </c>
      <c r="E57" s="24">
        <f>E47+E56</f>
        <v>53.300000000000004</v>
      </c>
      <c r="F57" s="24">
        <f t="shared" ref="F57:W57" si="8">F47+F56</f>
        <v>65.02000000000001</v>
      </c>
      <c r="G57" s="24">
        <f t="shared" si="8"/>
        <v>52.129999999999995</v>
      </c>
      <c r="H57" s="24">
        <f t="shared" si="8"/>
        <v>68.100000000000009</v>
      </c>
      <c r="I57" s="24">
        <f t="shared" si="8"/>
        <v>196.12</v>
      </c>
      <c r="J57" s="24">
        <f t="shared" si="8"/>
        <v>238.29000000000002</v>
      </c>
      <c r="K57" s="24">
        <f t="shared" si="8"/>
        <v>1475.8700000000001</v>
      </c>
      <c r="L57" s="24">
        <f t="shared" si="8"/>
        <v>1839.65</v>
      </c>
      <c r="M57" s="24">
        <f t="shared" si="8"/>
        <v>561.66999999999996</v>
      </c>
      <c r="N57" s="24">
        <f t="shared" si="8"/>
        <v>621.97</v>
      </c>
      <c r="O57" s="24">
        <f t="shared" si="8"/>
        <v>173.85999999999999</v>
      </c>
      <c r="P57" s="24">
        <f t="shared" si="8"/>
        <v>33.440000000000005</v>
      </c>
      <c r="Q57" s="24">
        <f t="shared" si="8"/>
        <v>209.39</v>
      </c>
      <c r="R57" s="24">
        <f t="shared" si="8"/>
        <v>1.41</v>
      </c>
      <c r="S57" s="24">
        <f t="shared" si="8"/>
        <v>1.55</v>
      </c>
      <c r="T57" s="24">
        <f t="shared" si="8"/>
        <v>0.63</v>
      </c>
      <c r="U57" s="24">
        <f t="shared" si="8"/>
        <v>0.75</v>
      </c>
      <c r="V57" s="24">
        <f t="shared" si="8"/>
        <v>38.08</v>
      </c>
      <c r="W57" s="24">
        <f t="shared" si="8"/>
        <v>44.480000000000004</v>
      </c>
    </row>
    <row r="58" spans="1:23" s="24" customFormat="1" ht="15.75">
      <c r="A58" s="4" t="s">
        <v>176</v>
      </c>
      <c r="B58" s="4" t="s">
        <v>53</v>
      </c>
      <c r="F58" s="12"/>
    </row>
    <row r="59" spans="1:23" s="24" customFormat="1" ht="15.75">
      <c r="B59" s="4" t="s">
        <v>15</v>
      </c>
    </row>
    <row r="60" spans="1:23" s="23" customFormat="1" ht="28.5" customHeight="1">
      <c r="A60" s="9" t="s">
        <v>105</v>
      </c>
      <c r="B60" s="9" t="s">
        <v>106</v>
      </c>
      <c r="C60" s="10">
        <v>150</v>
      </c>
      <c r="D60" s="11">
        <v>200</v>
      </c>
      <c r="E60" s="23">
        <v>5.5</v>
      </c>
      <c r="F60" s="23">
        <v>7.44</v>
      </c>
      <c r="G60" s="23">
        <v>6.58</v>
      </c>
      <c r="H60" s="23">
        <v>8.8000000000000007</v>
      </c>
      <c r="I60" s="23">
        <v>26.41</v>
      </c>
      <c r="J60" s="23">
        <v>35.200000000000003</v>
      </c>
      <c r="K60" s="23">
        <v>186.6</v>
      </c>
      <c r="L60" s="23">
        <v>249.6</v>
      </c>
      <c r="M60" s="23">
        <v>96.88</v>
      </c>
      <c r="N60" s="23">
        <v>129.19999999999999</v>
      </c>
      <c r="O60" s="23">
        <v>33.700000000000003</v>
      </c>
      <c r="Q60" s="23">
        <v>44.93</v>
      </c>
      <c r="R60" s="24">
        <v>0.13</v>
      </c>
      <c r="S60" s="24">
        <v>0.17</v>
      </c>
      <c r="T60" s="24">
        <v>0.11</v>
      </c>
      <c r="U60" s="24">
        <v>0.16</v>
      </c>
      <c r="V60" s="24">
        <v>0.4</v>
      </c>
      <c r="W60" s="24">
        <v>0.53</v>
      </c>
    </row>
    <row r="61" spans="1:23" s="23" customFormat="1" ht="15" customHeight="1">
      <c r="A61" s="16" t="s">
        <v>69</v>
      </c>
      <c r="B61" s="11" t="s">
        <v>70</v>
      </c>
      <c r="C61" s="17" t="s">
        <v>68</v>
      </c>
      <c r="D61" s="9" t="s">
        <v>67</v>
      </c>
      <c r="E61" s="9">
        <v>2.4</v>
      </c>
      <c r="F61" s="9">
        <v>4</v>
      </c>
      <c r="G61" s="9">
        <v>8.6</v>
      </c>
      <c r="H61" s="9">
        <v>16.7</v>
      </c>
      <c r="I61" s="9">
        <v>14.6</v>
      </c>
      <c r="J61" s="9">
        <v>23.8</v>
      </c>
      <c r="K61" s="9">
        <v>146</v>
      </c>
      <c r="L61" s="9">
        <v>264</v>
      </c>
      <c r="M61" s="9">
        <v>8.1</v>
      </c>
      <c r="N61" s="9">
        <v>13.62</v>
      </c>
      <c r="O61" s="9">
        <v>9.9</v>
      </c>
      <c r="P61" s="9"/>
      <c r="Q61" s="9">
        <v>16.170000000000002</v>
      </c>
      <c r="R61" s="9">
        <v>0.05</v>
      </c>
      <c r="S61" s="9">
        <v>0.08</v>
      </c>
      <c r="T61" s="9">
        <v>0.03</v>
      </c>
      <c r="U61" s="9">
        <v>0.05</v>
      </c>
      <c r="V61" s="9">
        <v>0</v>
      </c>
      <c r="W61" s="9">
        <v>0</v>
      </c>
    </row>
    <row r="62" spans="1:23" s="23" customFormat="1" ht="26.25" customHeight="1">
      <c r="A62" s="9" t="s">
        <v>107</v>
      </c>
      <c r="B62" s="9" t="s">
        <v>108</v>
      </c>
      <c r="C62" s="23">
        <v>200</v>
      </c>
      <c r="D62" s="23">
        <v>200</v>
      </c>
      <c r="E62" s="23">
        <v>1</v>
      </c>
      <c r="F62" s="23">
        <v>1</v>
      </c>
      <c r="G62" s="23">
        <v>1.8</v>
      </c>
      <c r="H62" s="23">
        <v>1.8</v>
      </c>
      <c r="I62" s="23">
        <v>12.4</v>
      </c>
      <c r="J62" s="23">
        <v>12.4</v>
      </c>
      <c r="K62" s="23">
        <v>69</v>
      </c>
      <c r="L62" s="23">
        <v>69</v>
      </c>
      <c r="M62" s="23">
        <v>60.3</v>
      </c>
      <c r="N62" s="23">
        <v>60.3</v>
      </c>
      <c r="O62" s="23">
        <v>7</v>
      </c>
      <c r="Q62" s="23">
        <v>7</v>
      </c>
      <c r="R62" s="23">
        <v>0.02</v>
      </c>
      <c r="S62" s="23">
        <v>0.02</v>
      </c>
      <c r="T62" s="23">
        <v>0.08</v>
      </c>
      <c r="U62" s="23">
        <v>0.08</v>
      </c>
      <c r="V62" s="23">
        <v>0.65</v>
      </c>
      <c r="W62" s="23">
        <v>0.65</v>
      </c>
    </row>
    <row r="63" spans="1:23" s="23" customFormat="1" ht="15.75">
      <c r="A63" s="9"/>
      <c r="B63" s="9" t="s">
        <v>109</v>
      </c>
      <c r="C63" s="23">
        <v>100</v>
      </c>
      <c r="D63" s="23">
        <v>100</v>
      </c>
      <c r="E63" s="23">
        <v>0.8</v>
      </c>
      <c r="F63" s="23">
        <v>0.8</v>
      </c>
      <c r="G63" s="23">
        <v>0.2</v>
      </c>
      <c r="H63" s="23">
        <v>0.2</v>
      </c>
      <c r="I63" s="23">
        <v>7.5</v>
      </c>
      <c r="J63" s="23">
        <v>7.5</v>
      </c>
      <c r="K63" s="23">
        <v>38</v>
      </c>
      <c r="L63" s="23">
        <v>38</v>
      </c>
      <c r="M63" s="23">
        <v>35</v>
      </c>
      <c r="N63" s="23">
        <v>35</v>
      </c>
      <c r="O63" s="23">
        <v>11</v>
      </c>
      <c r="Q63" s="23">
        <v>11</v>
      </c>
      <c r="R63" s="23">
        <v>0.06</v>
      </c>
      <c r="S63" s="23">
        <v>0.06</v>
      </c>
      <c r="T63" s="23">
        <v>0.03</v>
      </c>
      <c r="U63" s="23">
        <v>0.03</v>
      </c>
      <c r="V63" s="23">
        <v>38</v>
      </c>
      <c r="W63" s="23">
        <v>38</v>
      </c>
    </row>
    <row r="64" spans="1:23" s="23" customFormat="1" ht="15.75">
      <c r="B64" s="4" t="s">
        <v>28</v>
      </c>
      <c r="E64" s="24">
        <f>E60+E61+E62+E63</f>
        <v>9.7000000000000011</v>
      </c>
      <c r="F64" s="24">
        <f t="shared" ref="F64:W64" si="9">F60+F61+F62+F63</f>
        <v>13.240000000000002</v>
      </c>
      <c r="G64" s="24">
        <f t="shared" si="9"/>
        <v>17.18</v>
      </c>
      <c r="H64" s="24">
        <f t="shared" si="9"/>
        <v>27.5</v>
      </c>
      <c r="I64" s="24">
        <f t="shared" si="9"/>
        <v>60.91</v>
      </c>
      <c r="J64" s="24">
        <f t="shared" si="9"/>
        <v>78.900000000000006</v>
      </c>
      <c r="K64" s="24">
        <f t="shared" si="9"/>
        <v>439.6</v>
      </c>
      <c r="L64" s="24">
        <f t="shared" si="9"/>
        <v>620.6</v>
      </c>
      <c r="M64" s="24">
        <f t="shared" si="9"/>
        <v>200.27999999999997</v>
      </c>
      <c r="N64" s="24">
        <f t="shared" si="9"/>
        <v>238.12</v>
      </c>
      <c r="O64" s="24">
        <f t="shared" si="9"/>
        <v>61.6</v>
      </c>
      <c r="P64" s="24">
        <f t="shared" si="9"/>
        <v>0</v>
      </c>
      <c r="Q64" s="24">
        <f t="shared" si="9"/>
        <v>79.099999999999994</v>
      </c>
      <c r="R64" s="24">
        <f t="shared" si="9"/>
        <v>0.26</v>
      </c>
      <c r="S64" s="24">
        <f t="shared" si="9"/>
        <v>0.33</v>
      </c>
      <c r="T64" s="24">
        <f t="shared" si="9"/>
        <v>0.25</v>
      </c>
      <c r="U64" s="24">
        <f t="shared" si="9"/>
        <v>0.32000000000000006</v>
      </c>
      <c r="V64" s="24">
        <f t="shared" si="9"/>
        <v>39.049999999999997</v>
      </c>
      <c r="W64" s="24">
        <f t="shared" si="9"/>
        <v>39.18</v>
      </c>
    </row>
    <row r="65" spans="1:23" s="23" customFormat="1" ht="25.5" customHeight="1">
      <c r="B65" s="4" t="s">
        <v>16</v>
      </c>
    </row>
    <row r="66" spans="1:23" s="23" customFormat="1" ht="22.5" customHeight="1">
      <c r="A66" s="9" t="s">
        <v>110</v>
      </c>
      <c r="B66" s="9" t="s">
        <v>42</v>
      </c>
      <c r="C66" s="23">
        <v>80</v>
      </c>
      <c r="D66" s="23">
        <v>100</v>
      </c>
      <c r="E66" s="23">
        <v>0.6</v>
      </c>
      <c r="F66" s="23">
        <v>0.8</v>
      </c>
      <c r="G66" s="23">
        <v>3.6</v>
      </c>
      <c r="H66" s="23">
        <v>4.5</v>
      </c>
      <c r="I66" s="23">
        <v>2.4</v>
      </c>
      <c r="J66" s="23">
        <v>3</v>
      </c>
      <c r="K66" s="23">
        <v>44</v>
      </c>
      <c r="L66" s="23">
        <v>55</v>
      </c>
      <c r="M66" s="23">
        <v>16.39</v>
      </c>
      <c r="N66" s="23">
        <v>20.49</v>
      </c>
      <c r="O66" s="23">
        <v>9.35</v>
      </c>
      <c r="Q66" s="23">
        <v>11.7</v>
      </c>
      <c r="R66" s="23">
        <v>0.02</v>
      </c>
      <c r="S66" s="23">
        <v>0.02</v>
      </c>
      <c r="T66" s="23">
        <v>0.02</v>
      </c>
      <c r="U66" s="23">
        <v>0.03</v>
      </c>
      <c r="V66" s="23">
        <v>3.07</v>
      </c>
      <c r="W66" s="23">
        <v>3.84</v>
      </c>
    </row>
    <row r="67" spans="1:23" s="23" customFormat="1" ht="16.5" customHeight="1">
      <c r="A67" s="9" t="s">
        <v>112</v>
      </c>
      <c r="B67" s="9" t="s">
        <v>111</v>
      </c>
      <c r="C67" s="10" t="s">
        <v>18</v>
      </c>
      <c r="D67" s="11" t="s">
        <v>124</v>
      </c>
      <c r="E67" s="23">
        <v>25.2</v>
      </c>
      <c r="F67" s="23">
        <v>30</v>
      </c>
      <c r="G67" s="23">
        <v>12.8</v>
      </c>
      <c r="H67" s="23">
        <v>14.5</v>
      </c>
      <c r="I67" s="23">
        <v>2</v>
      </c>
      <c r="J67" s="23">
        <v>2.2000000000000002</v>
      </c>
      <c r="K67" s="23">
        <v>224</v>
      </c>
      <c r="L67" s="23">
        <v>259.16000000000003</v>
      </c>
      <c r="M67" s="23">
        <v>15.02</v>
      </c>
      <c r="N67" s="23">
        <v>18.57</v>
      </c>
      <c r="O67" s="23">
        <v>21.55</v>
      </c>
      <c r="Q67" s="23">
        <v>26.9</v>
      </c>
      <c r="R67" s="23">
        <v>0.14000000000000001</v>
      </c>
      <c r="S67" s="23">
        <v>0.17</v>
      </c>
      <c r="T67" s="23">
        <v>0.13</v>
      </c>
      <c r="U67" s="23">
        <v>0.15</v>
      </c>
      <c r="V67" s="23">
        <v>0.21</v>
      </c>
      <c r="W67" s="23">
        <v>0.25</v>
      </c>
    </row>
    <row r="68" spans="1:23" s="23" customFormat="1" ht="18.75" customHeight="1">
      <c r="A68" s="9" t="s">
        <v>113</v>
      </c>
      <c r="B68" s="9" t="s">
        <v>114</v>
      </c>
      <c r="C68" s="10" t="s">
        <v>29</v>
      </c>
      <c r="D68" s="11" t="s">
        <v>57</v>
      </c>
      <c r="E68" s="23">
        <v>12.9</v>
      </c>
      <c r="F68" s="23">
        <v>16.12</v>
      </c>
      <c r="G68" s="23">
        <v>14.2</v>
      </c>
      <c r="H68" s="23">
        <v>17.75</v>
      </c>
      <c r="I68" s="23">
        <v>10.3</v>
      </c>
      <c r="J68" s="23">
        <v>12.87</v>
      </c>
      <c r="K68" s="23">
        <v>222</v>
      </c>
      <c r="L68" s="23">
        <v>277.5</v>
      </c>
      <c r="M68" s="23">
        <v>39.770000000000003</v>
      </c>
      <c r="N68" s="23">
        <v>49.71</v>
      </c>
      <c r="O68" s="23">
        <v>25.49</v>
      </c>
      <c r="Q68" s="23">
        <v>31.86</v>
      </c>
      <c r="R68" s="23">
        <v>0.15</v>
      </c>
      <c r="S68" s="23">
        <v>0.18</v>
      </c>
      <c r="T68" s="23">
        <v>0.12</v>
      </c>
      <c r="U68" s="23">
        <v>0.15</v>
      </c>
      <c r="V68" s="23">
        <v>0.3</v>
      </c>
      <c r="W68" s="23">
        <v>0.38</v>
      </c>
    </row>
    <row r="69" spans="1:23" s="23" customFormat="1" ht="31.5">
      <c r="A69" s="9" t="s">
        <v>115</v>
      </c>
      <c r="B69" s="9" t="s">
        <v>157</v>
      </c>
      <c r="C69" s="10">
        <v>150</v>
      </c>
      <c r="D69" s="11">
        <v>180</v>
      </c>
      <c r="E69" s="23">
        <v>3.6</v>
      </c>
      <c r="F69" s="23">
        <v>4.4000000000000004</v>
      </c>
      <c r="G69" s="23">
        <v>3.6</v>
      </c>
      <c r="H69" s="23">
        <v>4.3</v>
      </c>
      <c r="I69" s="23">
        <v>37.659999999999997</v>
      </c>
      <c r="J69" s="23">
        <v>45.2</v>
      </c>
      <c r="K69" s="23">
        <v>200.8</v>
      </c>
      <c r="L69" s="23">
        <v>241</v>
      </c>
      <c r="M69" s="23">
        <v>55.3</v>
      </c>
      <c r="N69" s="23">
        <v>66.36</v>
      </c>
      <c r="O69" s="23">
        <v>60.41</v>
      </c>
      <c r="Q69" s="23">
        <v>72.5</v>
      </c>
      <c r="R69" s="23">
        <v>7.0000000000000007E-2</v>
      </c>
      <c r="S69" s="23">
        <v>0.09</v>
      </c>
      <c r="T69" s="23">
        <v>0.05</v>
      </c>
      <c r="U69" s="23">
        <v>7.0000000000000007E-2</v>
      </c>
      <c r="V69" s="23">
        <v>8.4700000000000006</v>
      </c>
      <c r="W69" s="23">
        <v>10.17</v>
      </c>
    </row>
    <row r="70" spans="1:23" s="23" customFormat="1" ht="15.75">
      <c r="B70" s="9" t="s">
        <v>14</v>
      </c>
      <c r="C70" s="23">
        <v>55</v>
      </c>
      <c r="D70" s="23">
        <v>60</v>
      </c>
      <c r="E70" s="23">
        <v>3.63</v>
      </c>
      <c r="F70" s="23">
        <v>3.95</v>
      </c>
      <c r="G70" s="23">
        <v>0.33</v>
      </c>
      <c r="H70" s="23">
        <v>0.35</v>
      </c>
      <c r="I70" s="23">
        <v>27.06</v>
      </c>
      <c r="J70" s="23">
        <v>29.49</v>
      </c>
      <c r="K70" s="23">
        <v>127.6</v>
      </c>
      <c r="L70" s="23">
        <v>139.08000000000001</v>
      </c>
      <c r="M70" s="23">
        <v>23.61</v>
      </c>
      <c r="N70" s="23">
        <v>25.73</v>
      </c>
      <c r="O70" s="23">
        <v>0.88</v>
      </c>
      <c r="Q70" s="24">
        <v>0.95</v>
      </c>
      <c r="R70" s="23">
        <v>0.13</v>
      </c>
      <c r="S70" s="23">
        <v>0.14000000000000001</v>
      </c>
      <c r="T70" s="23">
        <v>0</v>
      </c>
      <c r="U70" s="23">
        <v>0</v>
      </c>
      <c r="V70" s="23">
        <v>0</v>
      </c>
      <c r="W70" s="23">
        <v>0</v>
      </c>
    </row>
    <row r="71" spans="1:23" s="23" customFormat="1" ht="15.75">
      <c r="B71" s="9" t="s">
        <v>20</v>
      </c>
      <c r="C71" s="23">
        <v>60</v>
      </c>
      <c r="D71" s="23">
        <v>60</v>
      </c>
      <c r="E71" s="23">
        <v>2.97</v>
      </c>
      <c r="F71" s="23">
        <v>2.97</v>
      </c>
      <c r="G71" s="23">
        <v>0.54</v>
      </c>
      <c r="H71" s="23">
        <v>0.54</v>
      </c>
      <c r="I71" s="23">
        <v>15.06</v>
      </c>
      <c r="J71" s="23">
        <v>15.06</v>
      </c>
      <c r="K71" s="23">
        <v>78.94</v>
      </c>
      <c r="L71" s="23">
        <v>78.94</v>
      </c>
      <c r="M71" s="23">
        <v>15.78</v>
      </c>
      <c r="N71" s="23">
        <v>15.78</v>
      </c>
      <c r="O71" s="23">
        <v>1.75</v>
      </c>
      <c r="Q71" s="23">
        <v>1.75</v>
      </c>
      <c r="R71" s="23">
        <v>7.0000000000000007E-2</v>
      </c>
      <c r="S71" s="23">
        <v>7.0000000000000007E-2</v>
      </c>
      <c r="T71" s="23">
        <v>0</v>
      </c>
      <c r="U71" s="23">
        <v>0</v>
      </c>
      <c r="V71" s="23">
        <v>0</v>
      </c>
      <c r="W71" s="23">
        <v>0</v>
      </c>
    </row>
    <row r="72" spans="1:23" s="23" customFormat="1" ht="15.75">
      <c r="B72" s="9" t="s">
        <v>27</v>
      </c>
      <c r="C72" s="23">
        <v>200</v>
      </c>
      <c r="D72" s="23">
        <v>200</v>
      </c>
      <c r="E72" s="23">
        <v>1</v>
      </c>
      <c r="F72" s="23">
        <v>1</v>
      </c>
      <c r="G72" s="23">
        <v>0.2</v>
      </c>
      <c r="H72" s="23">
        <v>0.2</v>
      </c>
      <c r="I72" s="23">
        <v>20.2</v>
      </c>
      <c r="J72" s="23">
        <v>20.2</v>
      </c>
      <c r="K72" s="23">
        <v>92</v>
      </c>
      <c r="L72" s="23">
        <v>92</v>
      </c>
      <c r="M72" s="23">
        <v>14</v>
      </c>
      <c r="N72" s="23">
        <v>14</v>
      </c>
      <c r="O72" s="23">
        <v>8</v>
      </c>
      <c r="Q72" s="23">
        <v>8</v>
      </c>
      <c r="R72" s="23">
        <v>0.02</v>
      </c>
      <c r="S72" s="23">
        <v>0.02</v>
      </c>
      <c r="T72" s="23">
        <v>0.02</v>
      </c>
      <c r="U72" s="23">
        <v>0.02</v>
      </c>
      <c r="V72" s="23">
        <v>4</v>
      </c>
      <c r="W72" s="23">
        <v>4</v>
      </c>
    </row>
    <row r="73" spans="1:23" s="24" customFormat="1" ht="15.75">
      <c r="B73" s="4" t="s">
        <v>30</v>
      </c>
      <c r="E73" s="24">
        <f>E66+E67+E68+E69+E70+E71+E72</f>
        <v>49.900000000000006</v>
      </c>
      <c r="F73" s="24">
        <f t="shared" ref="F73:W73" si="10">F66+F67+F68+F69+F70+F71+F72</f>
        <v>59.24</v>
      </c>
      <c r="G73" s="24">
        <f t="shared" si="10"/>
        <v>35.270000000000003</v>
      </c>
      <c r="H73" s="24">
        <f t="shared" si="10"/>
        <v>42.14</v>
      </c>
      <c r="I73" s="24">
        <f t="shared" si="10"/>
        <v>114.68</v>
      </c>
      <c r="J73" s="24">
        <f t="shared" si="10"/>
        <v>128.02000000000001</v>
      </c>
      <c r="K73" s="24">
        <f t="shared" si="10"/>
        <v>989.33999999999992</v>
      </c>
      <c r="L73" s="24">
        <f t="shared" si="10"/>
        <v>1142.68</v>
      </c>
      <c r="M73" s="24">
        <f t="shared" si="10"/>
        <v>179.87</v>
      </c>
      <c r="N73" s="24">
        <f t="shared" si="10"/>
        <v>210.64</v>
      </c>
      <c r="O73" s="24">
        <f t="shared" si="10"/>
        <v>127.42999999999999</v>
      </c>
      <c r="P73" s="24">
        <f t="shared" si="10"/>
        <v>0</v>
      </c>
      <c r="Q73" s="24">
        <f t="shared" si="10"/>
        <v>153.65999999999997</v>
      </c>
      <c r="R73" s="24">
        <f t="shared" si="10"/>
        <v>0.60000000000000009</v>
      </c>
      <c r="S73" s="24">
        <f t="shared" si="10"/>
        <v>0.69</v>
      </c>
      <c r="T73" s="24">
        <f t="shared" si="10"/>
        <v>0.34</v>
      </c>
      <c r="U73" s="24">
        <f t="shared" si="10"/>
        <v>0.42</v>
      </c>
      <c r="V73" s="24">
        <f t="shared" si="10"/>
        <v>16.05</v>
      </c>
      <c r="W73" s="24">
        <f t="shared" si="10"/>
        <v>18.64</v>
      </c>
    </row>
    <row r="74" spans="1:23" s="24" customFormat="1" ht="15.75">
      <c r="A74" s="24" t="s">
        <v>0</v>
      </c>
      <c r="B74" s="24" t="s">
        <v>38</v>
      </c>
      <c r="E74" s="24">
        <f>E64+E73</f>
        <v>59.600000000000009</v>
      </c>
      <c r="F74" s="24">
        <f t="shared" ref="F74:W74" si="11">F64+F73</f>
        <v>72.48</v>
      </c>
      <c r="G74" s="24">
        <f t="shared" si="11"/>
        <v>52.45</v>
      </c>
      <c r="H74" s="24">
        <f t="shared" si="11"/>
        <v>69.64</v>
      </c>
      <c r="I74" s="24">
        <f t="shared" si="11"/>
        <v>175.59</v>
      </c>
      <c r="J74" s="24">
        <f t="shared" si="11"/>
        <v>206.92000000000002</v>
      </c>
      <c r="K74" s="24">
        <f t="shared" si="11"/>
        <v>1428.94</v>
      </c>
      <c r="L74" s="24">
        <f t="shared" si="11"/>
        <v>1763.2800000000002</v>
      </c>
      <c r="M74" s="24">
        <f t="shared" si="11"/>
        <v>380.15</v>
      </c>
      <c r="N74" s="24">
        <f t="shared" si="11"/>
        <v>448.76</v>
      </c>
      <c r="O74" s="24">
        <f t="shared" si="11"/>
        <v>189.03</v>
      </c>
      <c r="P74" s="24">
        <f t="shared" si="11"/>
        <v>0</v>
      </c>
      <c r="Q74" s="24">
        <f t="shared" si="11"/>
        <v>232.75999999999996</v>
      </c>
      <c r="R74" s="24">
        <f t="shared" si="11"/>
        <v>0.8600000000000001</v>
      </c>
      <c r="S74" s="24">
        <f t="shared" si="11"/>
        <v>1.02</v>
      </c>
      <c r="T74" s="24">
        <f t="shared" si="11"/>
        <v>0.59000000000000008</v>
      </c>
      <c r="U74" s="24">
        <f t="shared" si="11"/>
        <v>0.74</v>
      </c>
      <c r="V74" s="24">
        <f t="shared" si="11"/>
        <v>55.099999999999994</v>
      </c>
      <c r="W74" s="24">
        <f t="shared" si="11"/>
        <v>57.82</v>
      </c>
    </row>
    <row r="75" spans="1:23" s="23" customFormat="1" ht="15.75">
      <c r="A75" s="4"/>
      <c r="B75" s="4" t="s">
        <v>54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Q75" s="24"/>
      <c r="R75" s="24"/>
      <c r="S75" s="24"/>
      <c r="T75" s="24"/>
      <c r="U75" s="24"/>
      <c r="V75" s="24"/>
      <c r="W75" s="24"/>
    </row>
    <row r="76" spans="1:23" s="24" customFormat="1" ht="15.75">
      <c r="B76" s="4" t="s">
        <v>15</v>
      </c>
    </row>
    <row r="77" spans="1:23" s="23" customFormat="1" ht="16.5" customHeight="1">
      <c r="A77" s="9" t="s">
        <v>118</v>
      </c>
      <c r="B77" s="9" t="s">
        <v>119</v>
      </c>
      <c r="C77" s="10" t="s">
        <v>116</v>
      </c>
      <c r="D77" s="11" t="s">
        <v>120</v>
      </c>
      <c r="E77" s="23">
        <v>4.75</v>
      </c>
      <c r="F77" s="23">
        <v>5.7</v>
      </c>
      <c r="G77" s="23">
        <v>6.66</v>
      </c>
      <c r="H77" s="23">
        <v>8</v>
      </c>
      <c r="I77" s="23">
        <v>25.5</v>
      </c>
      <c r="J77" s="23">
        <v>30.6</v>
      </c>
      <c r="K77" s="23">
        <v>180</v>
      </c>
      <c r="L77" s="23">
        <v>217</v>
      </c>
      <c r="M77" s="23">
        <v>94.87</v>
      </c>
      <c r="N77" s="23">
        <v>113.85</v>
      </c>
      <c r="O77" s="23">
        <v>27.74</v>
      </c>
      <c r="Q77" s="23">
        <v>33.29</v>
      </c>
      <c r="R77" s="23">
        <v>0.09</v>
      </c>
      <c r="S77" s="23">
        <v>0.11</v>
      </c>
      <c r="T77" s="23">
        <v>0.11</v>
      </c>
      <c r="U77" s="23">
        <v>0.14000000000000001</v>
      </c>
      <c r="V77" s="23">
        <v>0.4</v>
      </c>
      <c r="W77" s="23">
        <v>0.48</v>
      </c>
    </row>
    <row r="78" spans="1:23" s="23" customFormat="1" ht="23.25" customHeight="1">
      <c r="A78" s="16" t="s">
        <v>81</v>
      </c>
      <c r="B78" s="23" t="s">
        <v>79</v>
      </c>
      <c r="C78" s="25" t="s">
        <v>82</v>
      </c>
      <c r="D78" s="23" t="s">
        <v>67</v>
      </c>
      <c r="E78" s="23">
        <v>5</v>
      </c>
      <c r="F78" s="23">
        <v>7.6</v>
      </c>
      <c r="G78" s="23">
        <v>3</v>
      </c>
      <c r="H78" s="23">
        <v>4.3</v>
      </c>
      <c r="I78" s="23">
        <v>14.5</v>
      </c>
      <c r="J78" s="23">
        <v>23.7</v>
      </c>
      <c r="K78" s="23">
        <v>106</v>
      </c>
      <c r="L78" s="23">
        <v>168</v>
      </c>
      <c r="M78" s="23">
        <v>106.9</v>
      </c>
      <c r="N78" s="23">
        <v>153.1</v>
      </c>
      <c r="O78" s="23">
        <v>15.4</v>
      </c>
      <c r="P78" s="23">
        <v>0.13200000000000001</v>
      </c>
      <c r="Q78" s="23">
        <v>23.2</v>
      </c>
      <c r="R78" s="23">
        <v>0.05</v>
      </c>
      <c r="S78" s="23">
        <v>7.0000000000000007E-2</v>
      </c>
      <c r="T78" s="23">
        <v>0.06</v>
      </c>
      <c r="U78" s="23">
        <v>0.08</v>
      </c>
      <c r="V78" s="23">
        <v>7.0000000000000007E-2</v>
      </c>
      <c r="W78" s="23">
        <v>0.09</v>
      </c>
    </row>
    <row r="79" spans="1:23" s="23" customFormat="1" ht="31.5">
      <c r="A79" s="9" t="s">
        <v>72</v>
      </c>
      <c r="B79" s="9" t="s">
        <v>43</v>
      </c>
      <c r="C79" s="23">
        <v>200</v>
      </c>
      <c r="D79" s="23">
        <v>200</v>
      </c>
      <c r="E79" s="23">
        <v>3.3</v>
      </c>
      <c r="F79" s="23">
        <v>3.3</v>
      </c>
      <c r="G79" s="23">
        <v>2.5</v>
      </c>
      <c r="H79" s="23">
        <v>2.5</v>
      </c>
      <c r="I79" s="23">
        <v>13.7</v>
      </c>
      <c r="J79" s="23">
        <v>13.7</v>
      </c>
      <c r="K79" s="23">
        <v>88</v>
      </c>
      <c r="L79" s="23">
        <v>88</v>
      </c>
      <c r="M79" s="23">
        <v>108.57</v>
      </c>
      <c r="N79" s="23">
        <v>108.6</v>
      </c>
      <c r="O79" s="23">
        <v>51.1</v>
      </c>
      <c r="Q79" s="23">
        <v>51.1</v>
      </c>
      <c r="R79" s="23">
        <v>0.03</v>
      </c>
      <c r="S79" s="23">
        <v>0.03</v>
      </c>
      <c r="T79" s="23">
        <v>0.12</v>
      </c>
      <c r="U79" s="23">
        <v>0.12</v>
      </c>
      <c r="V79" s="23">
        <v>0.52</v>
      </c>
      <c r="W79" s="23">
        <v>0.52</v>
      </c>
    </row>
    <row r="80" spans="1:23" s="23" customFormat="1" ht="19.5" customHeight="1">
      <c r="A80" s="9"/>
      <c r="B80" s="9" t="s">
        <v>77</v>
      </c>
      <c r="C80" s="23">
        <v>100</v>
      </c>
      <c r="D80" s="23">
        <v>100</v>
      </c>
      <c r="E80" s="23">
        <v>0.4</v>
      </c>
      <c r="F80" s="23">
        <v>0.4</v>
      </c>
      <c r="G80" s="23">
        <v>0.4</v>
      </c>
      <c r="H80" s="23">
        <v>0.4</v>
      </c>
      <c r="I80" s="23">
        <v>9.8000000000000007</v>
      </c>
      <c r="J80" s="23">
        <v>9.8000000000000007</v>
      </c>
      <c r="K80" s="23">
        <v>47</v>
      </c>
      <c r="L80" s="23">
        <v>47</v>
      </c>
      <c r="M80" s="23">
        <v>16</v>
      </c>
      <c r="N80" s="23">
        <v>16</v>
      </c>
      <c r="O80" s="23">
        <v>9</v>
      </c>
      <c r="Q80" s="23">
        <v>9</v>
      </c>
      <c r="R80" s="23">
        <v>0.03</v>
      </c>
      <c r="S80" s="23">
        <v>0.03</v>
      </c>
      <c r="T80" s="23">
        <v>0.02</v>
      </c>
      <c r="U80" s="23">
        <v>0.02</v>
      </c>
      <c r="V80" s="23">
        <v>10</v>
      </c>
      <c r="W80" s="23">
        <v>10</v>
      </c>
    </row>
    <row r="81" spans="1:23" s="24" customFormat="1" ht="15.75">
      <c r="B81" s="4" t="s">
        <v>28</v>
      </c>
      <c r="E81" s="24">
        <f>E77+E78+E79+E80</f>
        <v>13.450000000000001</v>
      </c>
      <c r="F81" s="24">
        <f t="shared" ref="F81:W81" si="12">F77+F78+F79+F80</f>
        <v>17</v>
      </c>
      <c r="G81" s="24">
        <f t="shared" si="12"/>
        <v>12.56</v>
      </c>
      <c r="H81" s="24">
        <f t="shared" si="12"/>
        <v>15.200000000000001</v>
      </c>
      <c r="I81" s="24">
        <f t="shared" si="12"/>
        <v>63.5</v>
      </c>
      <c r="J81" s="24">
        <f t="shared" si="12"/>
        <v>77.8</v>
      </c>
      <c r="K81" s="24">
        <f t="shared" si="12"/>
        <v>421</v>
      </c>
      <c r="L81" s="24">
        <f t="shared" si="12"/>
        <v>520</v>
      </c>
      <c r="M81" s="24">
        <f t="shared" si="12"/>
        <v>326.34000000000003</v>
      </c>
      <c r="N81" s="24">
        <f t="shared" si="12"/>
        <v>391.54999999999995</v>
      </c>
      <c r="O81" s="24">
        <f t="shared" si="12"/>
        <v>103.24000000000001</v>
      </c>
      <c r="P81" s="24">
        <f t="shared" si="12"/>
        <v>0.13200000000000001</v>
      </c>
      <c r="Q81" s="24">
        <f t="shared" si="12"/>
        <v>116.59</v>
      </c>
      <c r="R81" s="24">
        <f t="shared" si="12"/>
        <v>0.2</v>
      </c>
      <c r="S81" s="24">
        <f t="shared" si="12"/>
        <v>0.24</v>
      </c>
      <c r="T81" s="24">
        <f t="shared" si="12"/>
        <v>0.31</v>
      </c>
      <c r="U81" s="24">
        <f t="shared" si="12"/>
        <v>0.36000000000000004</v>
      </c>
      <c r="V81" s="24">
        <f t="shared" si="12"/>
        <v>10.99</v>
      </c>
      <c r="W81" s="24">
        <f t="shared" si="12"/>
        <v>11.09</v>
      </c>
    </row>
    <row r="82" spans="1:23" s="24" customFormat="1" ht="15.75">
      <c r="B82" s="4" t="s">
        <v>16</v>
      </c>
    </row>
    <row r="83" spans="1:23" s="23" customFormat="1" ht="32.25" customHeight="1">
      <c r="A83" s="9" t="s">
        <v>121</v>
      </c>
      <c r="B83" s="9" t="s">
        <v>122</v>
      </c>
      <c r="C83" s="23">
        <v>80</v>
      </c>
      <c r="D83" s="23">
        <v>100</v>
      </c>
      <c r="E83" s="23">
        <v>0.6</v>
      </c>
      <c r="F83" s="23">
        <v>0.7</v>
      </c>
      <c r="G83" s="23">
        <v>5.9</v>
      </c>
      <c r="H83" s="23">
        <v>7.4</v>
      </c>
      <c r="I83" s="23">
        <v>2.2999999999999998</v>
      </c>
      <c r="J83" s="23">
        <v>2.9</v>
      </c>
      <c r="K83" s="23">
        <v>65</v>
      </c>
      <c r="L83" s="23">
        <v>81</v>
      </c>
      <c r="M83" s="23">
        <v>12.82</v>
      </c>
      <c r="N83" s="23">
        <v>16.03</v>
      </c>
      <c r="O83" s="23">
        <v>7.95</v>
      </c>
      <c r="P83" s="23">
        <v>35.54</v>
      </c>
      <c r="Q83" s="23">
        <v>9.94</v>
      </c>
      <c r="R83" s="23">
        <v>0.02</v>
      </c>
      <c r="S83" s="23">
        <v>0.02</v>
      </c>
      <c r="T83" s="23">
        <v>0.02</v>
      </c>
      <c r="U83" s="23">
        <v>0.02</v>
      </c>
      <c r="V83" s="23">
        <v>11.1</v>
      </c>
      <c r="W83" s="23">
        <v>13.88</v>
      </c>
    </row>
    <row r="84" spans="1:23" s="23" customFormat="1" ht="33.75" customHeight="1">
      <c r="A84" s="9" t="s">
        <v>123</v>
      </c>
      <c r="B84" s="9" t="s">
        <v>32</v>
      </c>
      <c r="C84" s="23">
        <v>200</v>
      </c>
      <c r="D84" s="23">
        <v>250</v>
      </c>
      <c r="E84" s="23">
        <v>2.1</v>
      </c>
      <c r="F84" s="23">
        <v>2.66</v>
      </c>
      <c r="G84" s="23">
        <v>2</v>
      </c>
      <c r="H84" s="23">
        <v>2.5</v>
      </c>
      <c r="I84" s="23">
        <v>15</v>
      </c>
      <c r="J84" s="23">
        <v>18.829999999999998</v>
      </c>
      <c r="K84" s="23">
        <v>89</v>
      </c>
      <c r="L84" s="23">
        <v>116.66</v>
      </c>
      <c r="M84" s="23">
        <v>10.96</v>
      </c>
      <c r="N84" s="23">
        <v>13.7</v>
      </c>
      <c r="O84" s="23">
        <v>16.739999999999998</v>
      </c>
      <c r="Q84" s="23">
        <v>20.91</v>
      </c>
      <c r="R84" s="23">
        <v>7.0000000000000007E-2</v>
      </c>
      <c r="S84" s="23">
        <v>0.08</v>
      </c>
      <c r="T84" s="23">
        <v>0.04</v>
      </c>
      <c r="U84" s="23">
        <v>0.05</v>
      </c>
      <c r="V84" s="23">
        <v>5.28</v>
      </c>
      <c r="W84" s="23">
        <v>6.6</v>
      </c>
    </row>
    <row r="85" spans="1:23" s="23" customFormat="1" ht="45" customHeight="1">
      <c r="A85" s="9" t="s">
        <v>126</v>
      </c>
      <c r="B85" s="9" t="s">
        <v>127</v>
      </c>
      <c r="C85" s="23" t="s">
        <v>58</v>
      </c>
      <c r="D85" s="23" t="s">
        <v>59</v>
      </c>
      <c r="E85" s="23">
        <v>12</v>
      </c>
      <c r="F85" s="23">
        <v>14</v>
      </c>
      <c r="G85" s="23">
        <v>11.3</v>
      </c>
      <c r="H85" s="23">
        <v>12.2</v>
      </c>
      <c r="I85" s="23">
        <v>9.1999999999999993</v>
      </c>
      <c r="J85" s="23">
        <v>10.1</v>
      </c>
      <c r="K85" s="23">
        <v>187</v>
      </c>
      <c r="L85" s="23">
        <v>207</v>
      </c>
      <c r="M85" s="23">
        <v>24.21</v>
      </c>
      <c r="N85" s="23">
        <v>35.53</v>
      </c>
      <c r="O85" s="23">
        <v>20.86</v>
      </c>
      <c r="Q85" s="23">
        <v>26.54</v>
      </c>
      <c r="R85" s="23">
        <v>0.04</v>
      </c>
      <c r="S85" s="23">
        <v>0.08</v>
      </c>
      <c r="T85" s="23">
        <v>0.1</v>
      </c>
      <c r="U85" s="23">
        <v>0.16</v>
      </c>
      <c r="V85" s="23">
        <v>0.08</v>
      </c>
      <c r="W85" s="23">
        <v>0.12</v>
      </c>
    </row>
    <row r="86" spans="1:23" s="23" customFormat="1" ht="30" customHeight="1">
      <c r="A86" s="9" t="s">
        <v>125</v>
      </c>
      <c r="B86" s="9" t="s">
        <v>23</v>
      </c>
      <c r="C86" s="23">
        <v>150</v>
      </c>
      <c r="D86" s="23">
        <v>180</v>
      </c>
      <c r="E86" s="23">
        <v>3.9</v>
      </c>
      <c r="F86" s="23">
        <v>5</v>
      </c>
      <c r="G86" s="23">
        <v>4.91</v>
      </c>
      <c r="H86" s="23">
        <v>5.9</v>
      </c>
      <c r="I86" s="23">
        <v>14.16</v>
      </c>
      <c r="J86" s="23">
        <v>17</v>
      </c>
      <c r="K86" s="23">
        <v>113.33</v>
      </c>
      <c r="L86" s="23">
        <v>136</v>
      </c>
      <c r="M86" s="23">
        <v>76.95</v>
      </c>
      <c r="N86" s="23">
        <v>92.35</v>
      </c>
      <c r="O86" s="23">
        <v>29.44</v>
      </c>
      <c r="P86" s="23">
        <v>0.06</v>
      </c>
      <c r="Q86" s="23">
        <v>35.33</v>
      </c>
      <c r="R86" s="23">
        <v>0.05</v>
      </c>
      <c r="S86" s="23">
        <v>0.06</v>
      </c>
      <c r="T86" s="23">
        <v>0.06</v>
      </c>
      <c r="U86" s="23">
        <v>7.0000000000000007E-2</v>
      </c>
      <c r="V86" s="23">
        <v>24.71</v>
      </c>
      <c r="W86" s="23">
        <v>29.66</v>
      </c>
    </row>
    <row r="87" spans="1:23" s="23" customFormat="1" ht="15.75">
      <c r="B87" s="9" t="s">
        <v>14</v>
      </c>
      <c r="C87" s="23">
        <v>55</v>
      </c>
      <c r="D87" s="23">
        <v>60</v>
      </c>
      <c r="E87" s="23">
        <v>3.63</v>
      </c>
      <c r="F87" s="23">
        <v>3.95</v>
      </c>
      <c r="G87" s="23">
        <v>0.33</v>
      </c>
      <c r="H87" s="23">
        <v>0.35</v>
      </c>
      <c r="I87" s="23">
        <v>27.06</v>
      </c>
      <c r="J87" s="23">
        <v>29.49</v>
      </c>
      <c r="K87" s="23">
        <v>127.6</v>
      </c>
      <c r="L87" s="23">
        <v>139.08000000000001</v>
      </c>
      <c r="M87" s="23">
        <v>23.61</v>
      </c>
      <c r="N87" s="23">
        <v>25.73</v>
      </c>
      <c r="O87" s="23">
        <v>0.88</v>
      </c>
      <c r="Q87" s="24">
        <v>0.95</v>
      </c>
      <c r="R87" s="23">
        <v>0.13</v>
      </c>
      <c r="S87" s="23">
        <v>0.14000000000000001</v>
      </c>
      <c r="T87" s="23">
        <v>0</v>
      </c>
      <c r="U87" s="23">
        <v>0</v>
      </c>
      <c r="V87" s="23">
        <v>0</v>
      </c>
      <c r="W87" s="23">
        <v>0</v>
      </c>
    </row>
    <row r="88" spans="1:23" s="23" customFormat="1" ht="15.75">
      <c r="B88" s="9" t="s">
        <v>20</v>
      </c>
      <c r="C88" s="23">
        <v>60</v>
      </c>
      <c r="D88" s="23">
        <v>60</v>
      </c>
      <c r="E88" s="23">
        <v>2.97</v>
      </c>
      <c r="F88" s="23">
        <v>2.97</v>
      </c>
      <c r="G88" s="23">
        <v>0.54</v>
      </c>
      <c r="H88" s="23">
        <v>0.54</v>
      </c>
      <c r="I88" s="23">
        <v>15.06</v>
      </c>
      <c r="J88" s="23">
        <v>15.06</v>
      </c>
      <c r="K88" s="23">
        <v>78.94</v>
      </c>
      <c r="L88" s="23">
        <v>78.94</v>
      </c>
      <c r="M88" s="23">
        <v>15.78</v>
      </c>
      <c r="N88" s="23">
        <v>15.78</v>
      </c>
      <c r="O88" s="23">
        <v>1.75</v>
      </c>
      <c r="Q88" s="23">
        <v>1.75</v>
      </c>
      <c r="R88" s="23">
        <v>7.0000000000000007E-2</v>
      </c>
      <c r="S88" s="23">
        <v>7.0000000000000007E-2</v>
      </c>
      <c r="T88" s="23">
        <v>0</v>
      </c>
      <c r="U88" s="23">
        <v>0</v>
      </c>
      <c r="V88" s="23">
        <v>0</v>
      </c>
      <c r="W88" s="23">
        <v>0</v>
      </c>
    </row>
    <row r="89" spans="1:23" s="23" customFormat="1" ht="28.5" customHeight="1">
      <c r="A89" s="9" t="s">
        <v>187</v>
      </c>
      <c r="B89" s="9" t="s">
        <v>186</v>
      </c>
      <c r="C89" s="23">
        <v>200</v>
      </c>
      <c r="D89" s="23">
        <v>200</v>
      </c>
      <c r="E89" s="23">
        <v>0.2</v>
      </c>
      <c r="F89" s="23">
        <v>0.2</v>
      </c>
      <c r="G89" s="23">
        <v>0.1</v>
      </c>
      <c r="H89" s="23">
        <v>0.1</v>
      </c>
      <c r="I89" s="23">
        <v>17.2</v>
      </c>
      <c r="J89" s="23">
        <v>17.2</v>
      </c>
      <c r="K89" s="23">
        <v>68</v>
      </c>
      <c r="L89" s="23">
        <v>68</v>
      </c>
      <c r="M89" s="23">
        <v>6.03</v>
      </c>
      <c r="N89" s="23">
        <v>6.03</v>
      </c>
      <c r="O89" s="23">
        <v>3.13</v>
      </c>
      <c r="Q89" s="23">
        <v>3.13</v>
      </c>
      <c r="R89" s="23">
        <v>0.8</v>
      </c>
      <c r="S89" s="23">
        <v>0.8</v>
      </c>
      <c r="T89" s="23">
        <v>0.01</v>
      </c>
      <c r="U89" s="23">
        <v>0.01</v>
      </c>
      <c r="V89" s="23">
        <v>1.6</v>
      </c>
      <c r="W89" s="23">
        <v>1.6</v>
      </c>
    </row>
    <row r="90" spans="1:23" s="24" customFormat="1" ht="15.75">
      <c r="B90" s="4" t="s">
        <v>34</v>
      </c>
      <c r="E90" s="24">
        <f>E83+E84+E85+E86+E87+E88+E89</f>
        <v>25.399999999999995</v>
      </c>
      <c r="F90" s="24">
        <f t="shared" ref="F90:W90" si="13">F83+F84+F85+F86+F87+F88+F89</f>
        <v>29.479999999999997</v>
      </c>
      <c r="G90" s="24">
        <f t="shared" si="13"/>
        <v>25.080000000000002</v>
      </c>
      <c r="H90" s="24">
        <f t="shared" si="13"/>
        <v>28.990000000000002</v>
      </c>
      <c r="I90" s="24">
        <f t="shared" si="13"/>
        <v>99.98</v>
      </c>
      <c r="J90" s="24">
        <f t="shared" si="13"/>
        <v>110.58</v>
      </c>
      <c r="K90" s="24">
        <f t="shared" si="13"/>
        <v>728.86999999999989</v>
      </c>
      <c r="L90" s="24">
        <f t="shared" si="13"/>
        <v>826.68000000000006</v>
      </c>
      <c r="M90" s="24">
        <f t="shared" si="13"/>
        <v>170.36</v>
      </c>
      <c r="N90" s="24">
        <f t="shared" si="13"/>
        <v>205.15</v>
      </c>
      <c r="O90" s="24">
        <f t="shared" si="13"/>
        <v>80.749999999999986</v>
      </c>
      <c r="P90" s="24">
        <f t="shared" si="13"/>
        <v>35.6</v>
      </c>
      <c r="Q90" s="24">
        <f t="shared" si="13"/>
        <v>98.55</v>
      </c>
      <c r="R90" s="24">
        <f t="shared" si="13"/>
        <v>1.1800000000000002</v>
      </c>
      <c r="S90" s="24">
        <f t="shared" si="13"/>
        <v>1.25</v>
      </c>
      <c r="T90" s="24">
        <f t="shared" si="13"/>
        <v>0.23</v>
      </c>
      <c r="U90" s="24">
        <f t="shared" si="13"/>
        <v>0.31000000000000005</v>
      </c>
      <c r="V90" s="24">
        <f t="shared" si="13"/>
        <v>42.77</v>
      </c>
      <c r="W90" s="24">
        <f t="shared" si="13"/>
        <v>51.860000000000007</v>
      </c>
    </row>
    <row r="91" spans="1:23" s="24" customFormat="1" ht="15.75">
      <c r="B91" s="4" t="s">
        <v>38</v>
      </c>
      <c r="E91" s="24">
        <f>E81+E90</f>
        <v>38.849999999999994</v>
      </c>
      <c r="F91" s="24">
        <f t="shared" ref="F91:W91" si="14">F81+F90</f>
        <v>46.48</v>
      </c>
      <c r="G91" s="24">
        <f t="shared" si="14"/>
        <v>37.64</v>
      </c>
      <c r="H91" s="24">
        <f t="shared" si="14"/>
        <v>44.190000000000005</v>
      </c>
      <c r="I91" s="24">
        <f t="shared" si="14"/>
        <v>163.48000000000002</v>
      </c>
      <c r="J91" s="24">
        <f t="shared" si="14"/>
        <v>188.38</v>
      </c>
      <c r="K91" s="24">
        <f t="shared" si="14"/>
        <v>1149.8699999999999</v>
      </c>
      <c r="L91" s="24">
        <f t="shared" si="14"/>
        <v>1346.68</v>
      </c>
      <c r="M91" s="24">
        <f t="shared" si="14"/>
        <v>496.70000000000005</v>
      </c>
      <c r="N91" s="24">
        <f t="shared" si="14"/>
        <v>596.69999999999993</v>
      </c>
      <c r="O91" s="24">
        <f t="shared" si="14"/>
        <v>183.99</v>
      </c>
      <c r="P91" s="24">
        <f t="shared" si="14"/>
        <v>35.731999999999999</v>
      </c>
      <c r="Q91" s="24">
        <f t="shared" si="14"/>
        <v>215.14</v>
      </c>
      <c r="R91" s="24">
        <f t="shared" si="14"/>
        <v>1.3800000000000001</v>
      </c>
      <c r="S91" s="24">
        <f t="shared" si="14"/>
        <v>1.49</v>
      </c>
      <c r="T91" s="24">
        <f t="shared" si="14"/>
        <v>0.54</v>
      </c>
      <c r="U91" s="24">
        <f t="shared" si="14"/>
        <v>0.67000000000000015</v>
      </c>
      <c r="V91" s="24">
        <f t="shared" si="14"/>
        <v>53.760000000000005</v>
      </c>
      <c r="W91" s="24">
        <f t="shared" si="14"/>
        <v>62.95</v>
      </c>
    </row>
    <row r="92" spans="1:23" s="19" customFormat="1">
      <c r="A92" s="3"/>
      <c r="B92" s="3" t="s">
        <v>55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27"/>
      <c r="R92" s="27"/>
      <c r="S92" s="27"/>
      <c r="T92" s="27"/>
      <c r="U92" s="27"/>
      <c r="V92" s="27"/>
      <c r="W92" s="27"/>
    </row>
    <row r="93" spans="1:23" s="27" customFormat="1">
      <c r="B93" s="3" t="s">
        <v>15</v>
      </c>
      <c r="K93" s="27" t="s">
        <v>0</v>
      </c>
    </row>
    <row r="94" spans="1:23" s="23" customFormat="1" ht="47.25">
      <c r="A94" s="9" t="s">
        <v>185</v>
      </c>
      <c r="B94" s="9" t="s">
        <v>35</v>
      </c>
      <c r="C94" s="10" t="s">
        <v>116</v>
      </c>
      <c r="D94" s="11" t="s">
        <v>120</v>
      </c>
      <c r="E94" s="23">
        <v>4.3499999999999996</v>
      </c>
      <c r="F94" s="23">
        <v>5.8</v>
      </c>
      <c r="G94" s="23">
        <v>8.25</v>
      </c>
      <c r="H94" s="23">
        <v>11</v>
      </c>
      <c r="I94" s="23">
        <v>19.8</v>
      </c>
      <c r="J94" s="23">
        <v>26.4</v>
      </c>
      <c r="K94" s="23">
        <v>159</v>
      </c>
      <c r="L94" s="23">
        <v>212</v>
      </c>
      <c r="M94" s="23">
        <v>103</v>
      </c>
      <c r="N94" s="23">
        <v>137.33000000000001</v>
      </c>
      <c r="O94" s="23">
        <v>50.58</v>
      </c>
      <c r="Q94" s="23">
        <v>67.44</v>
      </c>
      <c r="R94" s="23">
        <v>0.15</v>
      </c>
      <c r="S94" s="23">
        <v>0.2</v>
      </c>
      <c r="T94" s="23">
        <v>0.13</v>
      </c>
      <c r="U94" s="23">
        <v>0.17</v>
      </c>
      <c r="V94" s="23">
        <v>0.38</v>
      </c>
      <c r="W94" s="23">
        <v>0.5</v>
      </c>
    </row>
    <row r="95" spans="1:23" s="23" customFormat="1" ht="33.75" customHeight="1">
      <c r="A95" s="16" t="s">
        <v>95</v>
      </c>
      <c r="B95" s="9" t="s">
        <v>96</v>
      </c>
      <c r="C95" s="26" t="s">
        <v>97</v>
      </c>
      <c r="D95" s="23" t="s">
        <v>98</v>
      </c>
      <c r="E95" s="23">
        <v>6.7</v>
      </c>
      <c r="F95" s="23">
        <v>9.9</v>
      </c>
      <c r="G95" s="23">
        <v>9.6</v>
      </c>
      <c r="H95" s="23">
        <v>16.510000000000002</v>
      </c>
      <c r="I95" s="23">
        <v>13.2</v>
      </c>
      <c r="J95" s="23">
        <v>33.96</v>
      </c>
      <c r="K95" s="23">
        <v>167</v>
      </c>
      <c r="L95" s="23">
        <v>328</v>
      </c>
      <c r="M95" s="23">
        <v>165.2</v>
      </c>
      <c r="N95" s="23">
        <v>172.53</v>
      </c>
      <c r="O95" s="23">
        <v>17</v>
      </c>
      <c r="P95" s="23">
        <v>0.88</v>
      </c>
      <c r="Q95" s="23">
        <v>30</v>
      </c>
      <c r="R95" s="23">
        <v>0.04</v>
      </c>
      <c r="S95" s="23">
        <v>0.09</v>
      </c>
      <c r="T95" s="23">
        <v>7.0000000000000007E-2</v>
      </c>
      <c r="U95" s="23">
        <v>0.1</v>
      </c>
      <c r="V95" s="23">
        <v>0.05</v>
      </c>
      <c r="W95" s="23">
        <v>0.05</v>
      </c>
    </row>
    <row r="96" spans="1:23" s="23" customFormat="1" ht="25.5" customHeight="1">
      <c r="A96" s="9" t="s">
        <v>180</v>
      </c>
      <c r="B96" s="9" t="s">
        <v>128</v>
      </c>
      <c r="C96" s="23">
        <v>200</v>
      </c>
      <c r="D96" s="23">
        <v>200</v>
      </c>
      <c r="E96" s="23">
        <v>0.2</v>
      </c>
      <c r="F96" s="23">
        <v>0.2</v>
      </c>
      <c r="G96" s="23">
        <v>0.04</v>
      </c>
      <c r="H96" s="23">
        <v>0.04</v>
      </c>
      <c r="I96" s="23">
        <v>10.199999999999999</v>
      </c>
      <c r="J96" s="23">
        <v>10.199999999999999</v>
      </c>
      <c r="K96" s="24">
        <v>41</v>
      </c>
      <c r="L96" s="23">
        <v>41</v>
      </c>
      <c r="M96" s="23">
        <v>3.1</v>
      </c>
      <c r="N96" s="23">
        <v>3.1</v>
      </c>
      <c r="O96" s="23">
        <v>0.84</v>
      </c>
      <c r="P96" s="23">
        <v>0.08</v>
      </c>
      <c r="Q96" s="23">
        <v>0.84</v>
      </c>
      <c r="R96" s="23">
        <v>0</v>
      </c>
      <c r="S96" s="23">
        <v>0</v>
      </c>
      <c r="T96" s="23">
        <v>0</v>
      </c>
      <c r="U96" s="23">
        <v>0</v>
      </c>
      <c r="V96" s="23">
        <v>2.8</v>
      </c>
      <c r="W96" s="23">
        <v>2.8</v>
      </c>
    </row>
    <row r="97" spans="1:23" s="23" customFormat="1" ht="20.25" customHeight="1">
      <c r="B97" s="9" t="s">
        <v>99</v>
      </c>
      <c r="C97" s="23">
        <v>100</v>
      </c>
      <c r="D97" s="23">
        <v>100</v>
      </c>
      <c r="E97" s="23">
        <v>1.5</v>
      </c>
      <c r="F97" s="23">
        <v>1.5</v>
      </c>
      <c r="G97" s="23">
        <v>0.5</v>
      </c>
      <c r="H97" s="23">
        <v>0.5</v>
      </c>
      <c r="I97" s="23">
        <v>21</v>
      </c>
      <c r="J97" s="23">
        <v>21</v>
      </c>
      <c r="K97" s="23">
        <v>96</v>
      </c>
      <c r="L97" s="23">
        <v>96</v>
      </c>
      <c r="M97" s="23">
        <v>8</v>
      </c>
      <c r="N97" s="23">
        <v>8</v>
      </c>
      <c r="O97" s="23">
        <v>42</v>
      </c>
      <c r="Q97" s="23">
        <v>42</v>
      </c>
      <c r="R97" s="23">
        <v>0.04</v>
      </c>
      <c r="S97" s="23">
        <v>0.04</v>
      </c>
      <c r="T97" s="23">
        <v>0.05</v>
      </c>
      <c r="U97" s="23">
        <v>0.05</v>
      </c>
      <c r="V97" s="23">
        <v>10</v>
      </c>
      <c r="W97" s="23">
        <v>10</v>
      </c>
    </row>
    <row r="98" spans="1:23" s="28" customFormat="1" ht="15.75">
      <c r="B98" s="4" t="s">
        <v>28</v>
      </c>
      <c r="E98" s="24">
        <f>E94+E95+E96+E97</f>
        <v>12.75</v>
      </c>
      <c r="F98" s="24">
        <f t="shared" ref="F98:W98" si="15">F94+F95+F96+F97</f>
        <v>17.399999999999999</v>
      </c>
      <c r="G98" s="24">
        <f t="shared" si="15"/>
        <v>18.39</v>
      </c>
      <c r="H98" s="24">
        <f t="shared" si="15"/>
        <v>28.05</v>
      </c>
      <c r="I98" s="24">
        <f t="shared" si="15"/>
        <v>64.2</v>
      </c>
      <c r="J98" s="24">
        <f t="shared" si="15"/>
        <v>91.56</v>
      </c>
      <c r="K98" s="24">
        <f t="shared" si="15"/>
        <v>463</v>
      </c>
      <c r="L98" s="24">
        <f t="shared" si="15"/>
        <v>677</v>
      </c>
      <c r="M98" s="24">
        <f t="shared" si="15"/>
        <v>279.3</v>
      </c>
      <c r="N98" s="24">
        <f t="shared" si="15"/>
        <v>320.96000000000004</v>
      </c>
      <c r="O98" s="24">
        <f t="shared" si="15"/>
        <v>110.42</v>
      </c>
      <c r="P98" s="24">
        <f t="shared" si="15"/>
        <v>0.96</v>
      </c>
      <c r="Q98" s="24">
        <f t="shared" si="15"/>
        <v>140.28</v>
      </c>
      <c r="R98" s="24">
        <f t="shared" si="15"/>
        <v>0.23</v>
      </c>
      <c r="S98" s="24">
        <f t="shared" si="15"/>
        <v>0.33</v>
      </c>
      <c r="T98" s="24">
        <f t="shared" si="15"/>
        <v>0.25</v>
      </c>
      <c r="U98" s="24">
        <f t="shared" si="15"/>
        <v>0.32</v>
      </c>
      <c r="V98" s="24">
        <f t="shared" si="15"/>
        <v>13.23</v>
      </c>
      <c r="W98" s="24">
        <f t="shared" si="15"/>
        <v>13.35</v>
      </c>
    </row>
    <row r="99" spans="1:23" s="24" customFormat="1" ht="15.75">
      <c r="B99" s="4" t="s">
        <v>16</v>
      </c>
    </row>
    <row r="100" spans="1:23" s="23" customFormat="1" ht="15.75">
      <c r="A100" s="9" t="s">
        <v>179</v>
      </c>
      <c r="B100" s="9" t="s">
        <v>178</v>
      </c>
      <c r="C100" s="23">
        <v>80</v>
      </c>
      <c r="D100" s="23">
        <v>100</v>
      </c>
      <c r="E100" s="23">
        <v>1.1000000000000001</v>
      </c>
      <c r="F100" s="23">
        <v>1.4</v>
      </c>
      <c r="G100" s="23">
        <v>6.6</v>
      </c>
      <c r="H100" s="23">
        <v>8.1999999999999993</v>
      </c>
      <c r="I100" s="23">
        <v>6.4</v>
      </c>
      <c r="J100" s="23">
        <v>8</v>
      </c>
      <c r="K100" s="23">
        <v>88</v>
      </c>
      <c r="L100" s="23">
        <v>110</v>
      </c>
      <c r="M100" s="23">
        <v>29.72</v>
      </c>
      <c r="N100" s="23">
        <v>37.15</v>
      </c>
      <c r="O100" s="23">
        <v>16.13</v>
      </c>
      <c r="Q100" s="23">
        <v>20.16</v>
      </c>
      <c r="R100" s="23">
        <v>0.01</v>
      </c>
      <c r="S100" s="23">
        <v>0.02</v>
      </c>
      <c r="T100" s="23">
        <v>0.03</v>
      </c>
      <c r="U100" s="23">
        <v>0.04</v>
      </c>
      <c r="V100" s="23">
        <v>7.25</v>
      </c>
      <c r="W100" s="23">
        <v>9.07</v>
      </c>
    </row>
    <row r="101" spans="1:23" s="23" customFormat="1" ht="31.5" customHeight="1">
      <c r="A101" s="9" t="s">
        <v>184</v>
      </c>
      <c r="B101" s="9" t="s">
        <v>181</v>
      </c>
      <c r="C101" s="10" t="s">
        <v>182</v>
      </c>
      <c r="D101" s="11" t="s">
        <v>183</v>
      </c>
      <c r="E101" s="23">
        <v>1.6</v>
      </c>
      <c r="F101" s="23">
        <v>2</v>
      </c>
      <c r="G101" s="23">
        <v>7</v>
      </c>
      <c r="H101" s="23">
        <v>8.8000000000000007</v>
      </c>
      <c r="I101" s="23">
        <v>13.6</v>
      </c>
      <c r="J101" s="23">
        <v>17</v>
      </c>
      <c r="K101" s="23">
        <v>125</v>
      </c>
      <c r="L101" s="23">
        <v>156.19999999999999</v>
      </c>
      <c r="M101" s="23">
        <v>12.89</v>
      </c>
      <c r="N101" s="23">
        <v>16.100000000000001</v>
      </c>
      <c r="O101" s="23">
        <v>21.72</v>
      </c>
      <c r="Q101" s="23">
        <v>27.13</v>
      </c>
      <c r="R101" s="23">
        <v>0.09</v>
      </c>
      <c r="S101" s="23">
        <v>0.13</v>
      </c>
      <c r="T101" s="23">
        <v>0.06</v>
      </c>
      <c r="U101" s="23">
        <v>7.0000000000000007E-2</v>
      </c>
      <c r="V101" s="23">
        <v>10</v>
      </c>
      <c r="W101" s="23">
        <v>12.5</v>
      </c>
    </row>
    <row r="102" spans="1:23" s="23" customFormat="1" ht="32.25" customHeight="1">
      <c r="A102" s="9" t="s">
        <v>130</v>
      </c>
      <c r="B102" s="9" t="s">
        <v>131</v>
      </c>
      <c r="C102" s="23">
        <v>200</v>
      </c>
      <c r="D102" s="23">
        <v>250</v>
      </c>
      <c r="E102" s="23">
        <v>19.600000000000001</v>
      </c>
      <c r="F102" s="23">
        <v>30.62</v>
      </c>
      <c r="G102" s="23">
        <v>21.6</v>
      </c>
      <c r="H102" s="23">
        <v>33.75</v>
      </c>
      <c r="I102" s="23">
        <v>35.36</v>
      </c>
      <c r="J102" s="23">
        <v>55.25</v>
      </c>
      <c r="K102" s="23">
        <v>441.6</v>
      </c>
      <c r="L102" s="23">
        <v>652.5</v>
      </c>
      <c r="M102" s="23">
        <v>24.64</v>
      </c>
      <c r="N102" s="23">
        <v>38.5</v>
      </c>
      <c r="O102" s="23">
        <v>46.13</v>
      </c>
      <c r="Q102" s="23">
        <v>60</v>
      </c>
      <c r="R102" s="23">
        <v>0.08</v>
      </c>
      <c r="S102" s="23">
        <v>0.12</v>
      </c>
      <c r="T102" s="23">
        <v>0.16</v>
      </c>
      <c r="U102" s="23">
        <v>0.25</v>
      </c>
      <c r="V102" s="23">
        <v>1.52</v>
      </c>
      <c r="W102" s="23">
        <v>2.37</v>
      </c>
    </row>
    <row r="103" spans="1:23" s="23" customFormat="1" ht="15.75">
      <c r="B103" s="9" t="s">
        <v>14</v>
      </c>
      <c r="C103" s="23">
        <v>55</v>
      </c>
      <c r="D103" s="23">
        <v>60</v>
      </c>
      <c r="E103" s="23">
        <v>3.63</v>
      </c>
      <c r="F103" s="23">
        <v>3.95</v>
      </c>
      <c r="G103" s="23">
        <v>0.33</v>
      </c>
      <c r="H103" s="23">
        <v>0.35</v>
      </c>
      <c r="I103" s="23">
        <v>27.06</v>
      </c>
      <c r="J103" s="23">
        <v>29.49</v>
      </c>
      <c r="K103" s="23">
        <v>127.6</v>
      </c>
      <c r="L103" s="23">
        <v>139.08000000000001</v>
      </c>
      <c r="M103" s="23">
        <v>23.61</v>
      </c>
      <c r="N103" s="23">
        <v>25.73</v>
      </c>
      <c r="O103" s="23">
        <v>0.88</v>
      </c>
      <c r="Q103" s="24">
        <v>0.95</v>
      </c>
      <c r="R103" s="23">
        <v>0.13</v>
      </c>
      <c r="S103" s="23">
        <v>0.14000000000000001</v>
      </c>
      <c r="T103" s="23">
        <v>0</v>
      </c>
      <c r="U103" s="23">
        <v>0</v>
      </c>
      <c r="V103" s="23">
        <v>0</v>
      </c>
      <c r="W103" s="23">
        <v>0</v>
      </c>
    </row>
    <row r="104" spans="1:23" s="23" customFormat="1" ht="15.75">
      <c r="B104" s="9" t="s">
        <v>20</v>
      </c>
      <c r="C104" s="23">
        <v>60</v>
      </c>
      <c r="D104" s="23">
        <v>60</v>
      </c>
      <c r="E104" s="23">
        <v>2.97</v>
      </c>
      <c r="F104" s="23">
        <v>2.97</v>
      </c>
      <c r="G104" s="23">
        <v>0.54</v>
      </c>
      <c r="H104" s="23">
        <v>0.54</v>
      </c>
      <c r="I104" s="23">
        <v>15.06</v>
      </c>
      <c r="J104" s="23">
        <v>15.06</v>
      </c>
      <c r="K104" s="23">
        <v>78.94</v>
      </c>
      <c r="L104" s="23">
        <v>78.94</v>
      </c>
      <c r="M104" s="23">
        <v>15.78</v>
      </c>
      <c r="N104" s="23">
        <v>15.78</v>
      </c>
      <c r="O104" s="23">
        <v>1.75</v>
      </c>
      <c r="Q104" s="23">
        <v>1.75</v>
      </c>
      <c r="R104" s="23">
        <v>7.0000000000000007E-2</v>
      </c>
      <c r="S104" s="23">
        <v>7.0000000000000007E-2</v>
      </c>
      <c r="T104" s="23">
        <v>0</v>
      </c>
      <c r="U104" s="23">
        <v>0</v>
      </c>
      <c r="V104" s="23">
        <v>0</v>
      </c>
      <c r="W104" s="23">
        <v>0</v>
      </c>
    </row>
    <row r="105" spans="1:23" s="23" customFormat="1" ht="15.75">
      <c r="A105" s="9"/>
      <c r="B105" s="9" t="s">
        <v>27</v>
      </c>
      <c r="C105" s="23">
        <v>200</v>
      </c>
      <c r="D105" s="23">
        <v>200</v>
      </c>
      <c r="E105" s="23">
        <v>1</v>
      </c>
      <c r="F105" s="23">
        <v>1</v>
      </c>
      <c r="G105" s="23">
        <v>0.2</v>
      </c>
      <c r="H105" s="23">
        <v>0.2</v>
      </c>
      <c r="I105" s="23">
        <v>20.2</v>
      </c>
      <c r="J105" s="23">
        <v>20.2</v>
      </c>
      <c r="K105" s="23">
        <v>92</v>
      </c>
      <c r="L105" s="23">
        <v>92</v>
      </c>
      <c r="M105" s="23">
        <v>14</v>
      </c>
      <c r="N105" s="23">
        <v>14</v>
      </c>
      <c r="O105" s="23">
        <v>8</v>
      </c>
      <c r="Q105" s="23">
        <v>8</v>
      </c>
      <c r="R105" s="23">
        <v>0.02</v>
      </c>
      <c r="S105" s="23">
        <v>0.02</v>
      </c>
      <c r="T105" s="23">
        <v>0.02</v>
      </c>
      <c r="U105" s="23">
        <v>0.02</v>
      </c>
      <c r="V105" s="23">
        <v>4</v>
      </c>
      <c r="W105" s="23">
        <v>4</v>
      </c>
    </row>
    <row r="106" spans="1:23" s="24" customFormat="1" ht="15.75">
      <c r="B106" s="4" t="s">
        <v>30</v>
      </c>
      <c r="E106" s="24">
        <f>E100+E101+E102+E103+E104+E105</f>
        <v>29.9</v>
      </c>
      <c r="F106" s="24">
        <f t="shared" ref="F106:W106" si="16">F100+F101+F102+F103+F104+F105</f>
        <v>41.940000000000005</v>
      </c>
      <c r="G106" s="24">
        <f t="shared" si="16"/>
        <v>36.270000000000003</v>
      </c>
      <c r="H106" s="24">
        <f t="shared" si="16"/>
        <v>51.84</v>
      </c>
      <c r="I106" s="24">
        <f t="shared" si="16"/>
        <v>117.68</v>
      </c>
      <c r="J106" s="24">
        <f t="shared" si="16"/>
        <v>145</v>
      </c>
      <c r="K106" s="24">
        <f t="shared" si="16"/>
        <v>953.1400000000001</v>
      </c>
      <c r="L106" s="24">
        <f t="shared" si="16"/>
        <v>1228.72</v>
      </c>
      <c r="M106" s="24">
        <f t="shared" si="16"/>
        <v>120.64</v>
      </c>
      <c r="N106" s="24">
        <f t="shared" si="16"/>
        <v>147.26</v>
      </c>
      <c r="O106" s="24">
        <f t="shared" si="16"/>
        <v>94.609999999999985</v>
      </c>
      <c r="P106" s="24">
        <f t="shared" si="16"/>
        <v>0</v>
      </c>
      <c r="Q106" s="24">
        <f t="shared" si="16"/>
        <v>117.99</v>
      </c>
      <c r="R106" s="24">
        <f t="shared" si="16"/>
        <v>0.4</v>
      </c>
      <c r="S106" s="24">
        <f t="shared" si="16"/>
        <v>0.5</v>
      </c>
      <c r="T106" s="24">
        <f t="shared" si="16"/>
        <v>0.27</v>
      </c>
      <c r="U106" s="24">
        <f t="shared" si="16"/>
        <v>0.38</v>
      </c>
      <c r="V106" s="24">
        <f t="shared" si="16"/>
        <v>22.77</v>
      </c>
      <c r="W106" s="24">
        <f t="shared" si="16"/>
        <v>27.94</v>
      </c>
    </row>
    <row r="107" spans="1:23" s="24" customFormat="1" ht="15.75">
      <c r="B107" s="4" t="s">
        <v>38</v>
      </c>
      <c r="E107" s="24">
        <f>E98+E106</f>
        <v>42.65</v>
      </c>
      <c r="F107" s="24">
        <f t="shared" ref="F107:W107" si="17">F98+F106</f>
        <v>59.34</v>
      </c>
      <c r="G107" s="24">
        <f t="shared" si="17"/>
        <v>54.660000000000004</v>
      </c>
      <c r="H107" s="24">
        <f t="shared" si="17"/>
        <v>79.89</v>
      </c>
      <c r="I107" s="24">
        <f t="shared" si="17"/>
        <v>181.88</v>
      </c>
      <c r="J107" s="24">
        <f t="shared" si="17"/>
        <v>236.56</v>
      </c>
      <c r="K107" s="24">
        <f t="shared" si="17"/>
        <v>1416.14</v>
      </c>
      <c r="L107" s="24">
        <f t="shared" si="17"/>
        <v>1905.72</v>
      </c>
      <c r="M107" s="24">
        <f t="shared" si="17"/>
        <v>399.94</v>
      </c>
      <c r="N107" s="24">
        <f t="shared" si="17"/>
        <v>468.22</v>
      </c>
      <c r="O107" s="24">
        <f t="shared" si="17"/>
        <v>205.02999999999997</v>
      </c>
      <c r="P107" s="24">
        <f t="shared" si="17"/>
        <v>0.96</v>
      </c>
      <c r="Q107" s="24">
        <f t="shared" si="17"/>
        <v>258.27</v>
      </c>
      <c r="R107" s="24">
        <f t="shared" si="17"/>
        <v>0.63</v>
      </c>
      <c r="S107" s="24">
        <f t="shared" si="17"/>
        <v>0.83000000000000007</v>
      </c>
      <c r="T107" s="24">
        <f t="shared" si="17"/>
        <v>0.52</v>
      </c>
      <c r="U107" s="24">
        <f t="shared" si="17"/>
        <v>0.7</v>
      </c>
      <c r="V107" s="24">
        <f t="shared" si="17"/>
        <v>36</v>
      </c>
      <c r="W107" s="24">
        <f t="shared" si="17"/>
        <v>41.29</v>
      </c>
    </row>
    <row r="108" spans="1:23" s="23" customFormat="1" ht="15.75">
      <c r="A108" s="4"/>
      <c r="B108" s="4" t="s">
        <v>132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Q108" s="24"/>
      <c r="R108" s="24"/>
      <c r="S108" s="24"/>
      <c r="T108" s="24"/>
      <c r="U108" s="24"/>
      <c r="V108" s="24"/>
      <c r="W108" s="24"/>
    </row>
    <row r="109" spans="1:23" s="24" customFormat="1" ht="15.75">
      <c r="B109" s="4" t="s">
        <v>15</v>
      </c>
    </row>
    <row r="110" spans="1:23" s="9" customFormat="1" ht="29.25" customHeight="1">
      <c r="A110" s="9" t="s">
        <v>65</v>
      </c>
      <c r="B110" s="9" t="s">
        <v>66</v>
      </c>
      <c r="C110" s="11">
        <v>150</v>
      </c>
      <c r="D110" s="11">
        <v>200</v>
      </c>
      <c r="E110" s="9">
        <v>6.1</v>
      </c>
      <c r="F110" s="9">
        <v>8.16</v>
      </c>
      <c r="G110" s="9">
        <v>7.6</v>
      </c>
      <c r="H110" s="9">
        <v>10.24</v>
      </c>
      <c r="I110" s="9">
        <v>24.41</v>
      </c>
      <c r="J110" s="9">
        <v>33.840000000000003</v>
      </c>
      <c r="K110" s="9">
        <v>195</v>
      </c>
      <c r="L110" s="9">
        <v>260</v>
      </c>
      <c r="M110" s="9">
        <v>158.69999999999999</v>
      </c>
      <c r="N110" s="9">
        <v>211.61</v>
      </c>
      <c r="O110" s="9">
        <v>21.49</v>
      </c>
      <c r="Q110" s="9">
        <v>28.65</v>
      </c>
      <c r="R110" s="9">
        <v>0.06</v>
      </c>
      <c r="S110" s="9">
        <v>0.09</v>
      </c>
      <c r="T110" s="9">
        <v>0.19</v>
      </c>
      <c r="U110" s="9">
        <v>0.25</v>
      </c>
      <c r="V110" s="9">
        <v>0.69</v>
      </c>
      <c r="W110" s="9">
        <v>0.92</v>
      </c>
    </row>
    <row r="111" spans="1:23" s="23" customFormat="1" ht="24" customHeight="1">
      <c r="A111" s="16" t="s">
        <v>142</v>
      </c>
      <c r="B111" s="18" t="s">
        <v>133</v>
      </c>
      <c r="C111" s="17" t="s">
        <v>134</v>
      </c>
      <c r="D111" s="9" t="s">
        <v>135</v>
      </c>
      <c r="E111" s="9">
        <v>2.4</v>
      </c>
      <c r="F111" s="9">
        <v>4.0999999999999996</v>
      </c>
      <c r="G111" s="9">
        <v>7.5</v>
      </c>
      <c r="H111" s="9">
        <v>12.6</v>
      </c>
      <c r="I111" s="9">
        <v>36.9</v>
      </c>
      <c r="J111" s="9">
        <v>55.6</v>
      </c>
      <c r="K111" s="9">
        <v>222</v>
      </c>
      <c r="L111" s="9">
        <v>349</v>
      </c>
      <c r="M111" s="9">
        <v>12.06</v>
      </c>
      <c r="N111" s="9">
        <v>19.89</v>
      </c>
      <c r="O111" s="9">
        <v>11.1</v>
      </c>
      <c r="P111" s="9"/>
      <c r="Q111" s="9">
        <v>19.600000000000001</v>
      </c>
      <c r="R111" s="9">
        <v>0.04</v>
      </c>
      <c r="S111" s="9">
        <v>0.06</v>
      </c>
      <c r="T111" s="9">
        <v>0.03</v>
      </c>
      <c r="U111" s="9">
        <v>0.05</v>
      </c>
      <c r="V111" s="9">
        <v>0.08</v>
      </c>
      <c r="W111" s="9">
        <v>0.25</v>
      </c>
    </row>
    <row r="112" spans="1:23" s="23" customFormat="1" ht="18.75" customHeight="1">
      <c r="A112" s="9" t="s">
        <v>107</v>
      </c>
      <c r="B112" s="9" t="s">
        <v>108</v>
      </c>
      <c r="C112" s="23">
        <v>200</v>
      </c>
      <c r="D112" s="23">
        <v>200</v>
      </c>
      <c r="E112" s="23">
        <v>1.6</v>
      </c>
      <c r="F112" s="23">
        <v>1.6</v>
      </c>
      <c r="G112" s="23">
        <v>1.8</v>
      </c>
      <c r="H112" s="23">
        <v>1.8</v>
      </c>
      <c r="I112" s="23">
        <v>12.4</v>
      </c>
      <c r="J112" s="23">
        <v>12.4</v>
      </c>
      <c r="K112" s="23">
        <v>69</v>
      </c>
      <c r="L112" s="23">
        <v>69</v>
      </c>
      <c r="M112" s="23">
        <v>60.3</v>
      </c>
      <c r="N112" s="23">
        <v>60.3</v>
      </c>
      <c r="O112" s="23">
        <v>7</v>
      </c>
      <c r="Q112" s="23">
        <v>7</v>
      </c>
      <c r="R112" s="23">
        <v>0.02</v>
      </c>
      <c r="S112" s="23">
        <v>0.02</v>
      </c>
      <c r="T112" s="23">
        <v>0.08</v>
      </c>
      <c r="U112" s="23">
        <v>0.08</v>
      </c>
      <c r="V112" s="23">
        <v>0.65</v>
      </c>
      <c r="W112" s="23">
        <v>0.65</v>
      </c>
    </row>
    <row r="113" spans="1:23" s="23" customFormat="1" ht="15.75">
      <c r="A113" s="9"/>
      <c r="B113" s="9" t="s">
        <v>109</v>
      </c>
      <c r="C113" s="23">
        <v>100</v>
      </c>
      <c r="D113" s="23">
        <v>100</v>
      </c>
      <c r="E113" s="23">
        <v>0.8</v>
      </c>
      <c r="F113" s="23">
        <v>0.8</v>
      </c>
      <c r="G113" s="23">
        <v>0.2</v>
      </c>
      <c r="H113" s="23">
        <v>0.2</v>
      </c>
      <c r="I113" s="23">
        <v>7.5</v>
      </c>
      <c r="J113" s="23">
        <v>7.5</v>
      </c>
      <c r="K113" s="23">
        <v>38</v>
      </c>
      <c r="L113" s="23">
        <v>38</v>
      </c>
      <c r="M113" s="23">
        <v>35</v>
      </c>
      <c r="N113" s="23">
        <v>35</v>
      </c>
      <c r="O113" s="23">
        <v>11</v>
      </c>
      <c r="Q113" s="23">
        <v>11</v>
      </c>
      <c r="R113" s="23">
        <v>0.06</v>
      </c>
      <c r="S113" s="23">
        <v>0.06</v>
      </c>
      <c r="T113" s="23">
        <v>0.03</v>
      </c>
      <c r="U113" s="23">
        <v>0.03</v>
      </c>
      <c r="V113" s="23">
        <v>38</v>
      </c>
      <c r="W113" s="23">
        <v>38</v>
      </c>
    </row>
    <row r="114" spans="1:23" s="28" customFormat="1" ht="15.75">
      <c r="B114" s="4" t="s">
        <v>28</v>
      </c>
      <c r="E114" s="24">
        <f>E110+E111+E112+E113</f>
        <v>10.9</v>
      </c>
      <c r="F114" s="24">
        <f t="shared" ref="F114:W114" si="18">F110+F111+F112+F113</f>
        <v>14.66</v>
      </c>
      <c r="G114" s="24">
        <f t="shared" si="18"/>
        <v>17.099999999999998</v>
      </c>
      <c r="H114" s="24">
        <f t="shared" si="18"/>
        <v>24.84</v>
      </c>
      <c r="I114" s="24">
        <f t="shared" si="18"/>
        <v>81.210000000000008</v>
      </c>
      <c r="J114" s="24">
        <f t="shared" si="18"/>
        <v>109.34</v>
      </c>
      <c r="K114" s="24">
        <f t="shared" si="18"/>
        <v>524</v>
      </c>
      <c r="L114" s="24">
        <f t="shared" si="18"/>
        <v>716</v>
      </c>
      <c r="M114" s="24">
        <f t="shared" si="18"/>
        <v>266.06</v>
      </c>
      <c r="N114" s="24">
        <f t="shared" si="18"/>
        <v>326.8</v>
      </c>
      <c r="O114" s="24">
        <f t="shared" si="18"/>
        <v>50.589999999999996</v>
      </c>
      <c r="P114" s="24">
        <f t="shared" si="18"/>
        <v>0</v>
      </c>
      <c r="Q114" s="24">
        <f t="shared" si="18"/>
        <v>66.25</v>
      </c>
      <c r="R114" s="24">
        <f t="shared" si="18"/>
        <v>0.18</v>
      </c>
      <c r="S114" s="24">
        <f t="shared" si="18"/>
        <v>0.22999999999999998</v>
      </c>
      <c r="T114" s="24">
        <f t="shared" si="18"/>
        <v>0.32999999999999996</v>
      </c>
      <c r="U114" s="24">
        <f t="shared" si="18"/>
        <v>0.41000000000000003</v>
      </c>
      <c r="V114" s="24">
        <f t="shared" si="18"/>
        <v>39.42</v>
      </c>
      <c r="W114" s="24">
        <f t="shared" si="18"/>
        <v>39.82</v>
      </c>
    </row>
    <row r="115" spans="1:23" s="24" customFormat="1" ht="16.5" customHeight="1">
      <c r="B115" s="4" t="s">
        <v>16</v>
      </c>
    </row>
    <row r="116" spans="1:23" s="23" customFormat="1" ht="29.25" customHeight="1">
      <c r="A116" s="9" t="s">
        <v>136</v>
      </c>
      <c r="B116" s="9" t="s">
        <v>137</v>
      </c>
      <c r="C116" s="23">
        <v>80</v>
      </c>
      <c r="D116" s="23">
        <v>100</v>
      </c>
      <c r="E116" s="23">
        <v>0.7</v>
      </c>
      <c r="F116" s="23">
        <v>0.9</v>
      </c>
      <c r="G116" s="23">
        <v>2.7</v>
      </c>
      <c r="H116" s="23">
        <v>3.4</v>
      </c>
      <c r="I116" s="23">
        <v>6.7</v>
      </c>
      <c r="J116" s="23">
        <v>8.4</v>
      </c>
      <c r="K116" s="23">
        <v>54</v>
      </c>
      <c r="L116" s="23">
        <v>67</v>
      </c>
      <c r="M116" s="23">
        <v>15.31</v>
      </c>
      <c r="N116" s="23">
        <v>19.14</v>
      </c>
      <c r="O116" s="23">
        <v>18.48</v>
      </c>
      <c r="P116" s="23">
        <v>0.02</v>
      </c>
      <c r="Q116" s="23">
        <v>23.1</v>
      </c>
      <c r="R116" s="23">
        <v>0.03</v>
      </c>
      <c r="S116" s="23">
        <v>0.03</v>
      </c>
      <c r="T116" s="23">
        <v>0.03</v>
      </c>
      <c r="U116" s="23">
        <v>0.04</v>
      </c>
      <c r="V116" s="23">
        <v>1.68</v>
      </c>
      <c r="W116" s="23">
        <v>2.1</v>
      </c>
    </row>
    <row r="117" spans="1:23" s="23" customFormat="1" ht="18" customHeight="1">
      <c r="A117" s="9" t="s">
        <v>177</v>
      </c>
      <c r="B117" s="9" t="s">
        <v>138</v>
      </c>
      <c r="C117" s="10" t="s">
        <v>33</v>
      </c>
      <c r="D117" s="11" t="s">
        <v>139</v>
      </c>
      <c r="E117" s="23">
        <v>6.83</v>
      </c>
      <c r="F117" s="23">
        <v>8.5399999999999991</v>
      </c>
      <c r="G117" s="23">
        <v>2.12</v>
      </c>
      <c r="H117" s="23">
        <v>2.25</v>
      </c>
      <c r="I117" s="23">
        <v>9.82</v>
      </c>
      <c r="J117" s="23">
        <v>12.28</v>
      </c>
      <c r="K117" s="23">
        <v>87</v>
      </c>
      <c r="L117" s="23">
        <v>131.69999999999999</v>
      </c>
      <c r="M117" s="23">
        <v>14.7</v>
      </c>
      <c r="N117" s="23">
        <v>18.399999999999999</v>
      </c>
      <c r="O117" s="23">
        <v>22.31</v>
      </c>
      <c r="Q117" s="23">
        <v>18.05</v>
      </c>
      <c r="R117" s="23">
        <v>0.11</v>
      </c>
      <c r="S117" s="23">
        <v>0.17</v>
      </c>
      <c r="T117" s="23">
        <v>0.08</v>
      </c>
      <c r="U117" s="23">
        <v>0.12</v>
      </c>
      <c r="V117" s="23">
        <v>5.51</v>
      </c>
      <c r="W117" s="23">
        <v>8.25</v>
      </c>
    </row>
    <row r="118" spans="1:23" s="23" customFormat="1" ht="18" customHeight="1">
      <c r="A118" s="23" t="s">
        <v>140</v>
      </c>
      <c r="B118" s="9" t="s">
        <v>141</v>
      </c>
      <c r="C118" s="23" t="s">
        <v>58</v>
      </c>
      <c r="D118" s="23" t="s">
        <v>57</v>
      </c>
      <c r="E118" s="23">
        <v>13.8</v>
      </c>
      <c r="F118" s="23">
        <v>21.6</v>
      </c>
      <c r="G118" s="23">
        <v>11.1</v>
      </c>
      <c r="H118" s="23">
        <v>17.5</v>
      </c>
      <c r="I118" s="23">
        <v>11.1</v>
      </c>
      <c r="J118" s="23">
        <v>17.399999999999999</v>
      </c>
      <c r="K118" s="23">
        <v>200</v>
      </c>
      <c r="L118" s="23">
        <v>315</v>
      </c>
      <c r="M118" s="23">
        <v>25.42</v>
      </c>
      <c r="N118" s="23">
        <v>39.19</v>
      </c>
      <c r="O118" s="23">
        <v>20.87</v>
      </c>
      <c r="P118" s="23">
        <v>29.53</v>
      </c>
      <c r="Q118" s="23">
        <v>32.270000000000003</v>
      </c>
      <c r="R118" s="23">
        <v>7.0000000000000007E-2</v>
      </c>
      <c r="S118" s="23">
        <v>0.1</v>
      </c>
      <c r="T118" s="23">
        <v>0.1</v>
      </c>
      <c r="U118" s="23">
        <v>0.16</v>
      </c>
      <c r="V118" s="23">
        <v>0.81</v>
      </c>
      <c r="W118" s="23">
        <v>1.34</v>
      </c>
    </row>
    <row r="119" spans="1:23" s="23" customFormat="1" ht="31.5">
      <c r="A119" s="9" t="s">
        <v>104</v>
      </c>
      <c r="B119" s="9" t="s">
        <v>40</v>
      </c>
      <c r="C119" s="10" t="s">
        <v>116</v>
      </c>
      <c r="D119" s="11" t="s">
        <v>117</v>
      </c>
      <c r="E119" s="23">
        <v>5.5</v>
      </c>
      <c r="F119" s="23">
        <v>6.6</v>
      </c>
      <c r="G119" s="23">
        <v>4.16</v>
      </c>
      <c r="H119" s="23">
        <v>5</v>
      </c>
      <c r="I119" s="23">
        <v>33.299999999999997</v>
      </c>
      <c r="J119" s="23">
        <v>40</v>
      </c>
      <c r="K119" s="23">
        <v>195.83</v>
      </c>
      <c r="L119" s="23">
        <v>235</v>
      </c>
      <c r="M119" s="23">
        <v>9.3000000000000007</v>
      </c>
      <c r="N119" s="23">
        <v>11.17</v>
      </c>
      <c r="O119" s="23">
        <v>7.3</v>
      </c>
      <c r="Q119" s="23">
        <v>8.77</v>
      </c>
      <c r="R119" s="23">
        <v>0.05</v>
      </c>
      <c r="S119" s="23">
        <v>7.0000000000000007E-2</v>
      </c>
      <c r="T119" s="23">
        <v>0.01</v>
      </c>
      <c r="U119" s="23">
        <v>0.02</v>
      </c>
      <c r="V119" s="23">
        <v>0</v>
      </c>
      <c r="W119" s="23">
        <v>0</v>
      </c>
    </row>
    <row r="120" spans="1:23" s="23" customFormat="1" ht="15.75">
      <c r="B120" s="9" t="s">
        <v>14</v>
      </c>
      <c r="C120" s="23">
        <v>55</v>
      </c>
      <c r="D120" s="23">
        <v>60</v>
      </c>
      <c r="E120" s="23">
        <v>3.63</v>
      </c>
      <c r="F120" s="23">
        <v>3.95</v>
      </c>
      <c r="G120" s="23">
        <v>0.33</v>
      </c>
      <c r="H120" s="23">
        <v>0.35</v>
      </c>
      <c r="I120" s="23">
        <v>27.06</v>
      </c>
      <c r="J120" s="23">
        <v>29.49</v>
      </c>
      <c r="K120" s="23">
        <v>127.6</v>
      </c>
      <c r="L120" s="23">
        <v>139.08000000000001</v>
      </c>
      <c r="M120" s="23">
        <v>23.61</v>
      </c>
      <c r="N120" s="23">
        <v>25.73</v>
      </c>
      <c r="O120" s="23">
        <v>0.88</v>
      </c>
      <c r="Q120" s="24">
        <v>0.95</v>
      </c>
      <c r="R120" s="23">
        <v>0.13</v>
      </c>
      <c r="S120" s="23">
        <v>0.14000000000000001</v>
      </c>
      <c r="T120" s="23">
        <v>0</v>
      </c>
      <c r="U120" s="23">
        <v>0</v>
      </c>
      <c r="V120" s="23">
        <v>0</v>
      </c>
      <c r="W120" s="23">
        <v>0</v>
      </c>
    </row>
    <row r="121" spans="1:23" s="23" customFormat="1" ht="22.5" customHeight="1">
      <c r="B121" s="9" t="s">
        <v>20</v>
      </c>
      <c r="C121" s="23">
        <v>60</v>
      </c>
      <c r="D121" s="23">
        <v>60</v>
      </c>
      <c r="E121" s="23">
        <v>2.97</v>
      </c>
      <c r="F121" s="23">
        <v>2.97</v>
      </c>
      <c r="G121" s="23">
        <v>0.54</v>
      </c>
      <c r="H121" s="23">
        <v>0.54</v>
      </c>
      <c r="I121" s="23">
        <v>15.06</v>
      </c>
      <c r="J121" s="23">
        <v>15.06</v>
      </c>
      <c r="K121" s="23">
        <v>78.94</v>
      </c>
      <c r="L121" s="23">
        <v>78.94</v>
      </c>
      <c r="M121" s="23">
        <v>15.78</v>
      </c>
      <c r="N121" s="23">
        <v>15.78</v>
      </c>
      <c r="O121" s="23">
        <v>1.75</v>
      </c>
      <c r="Q121" s="23">
        <v>1.75</v>
      </c>
      <c r="R121" s="23">
        <v>7.0000000000000007E-2</v>
      </c>
      <c r="S121" s="23">
        <v>7.0000000000000007E-2</v>
      </c>
      <c r="T121" s="23">
        <v>0</v>
      </c>
      <c r="U121" s="23">
        <v>0</v>
      </c>
      <c r="V121" s="23">
        <v>0</v>
      </c>
      <c r="W121" s="23">
        <v>0</v>
      </c>
    </row>
    <row r="122" spans="1:23" s="23" customFormat="1" ht="30" customHeight="1">
      <c r="A122" s="9" t="s">
        <v>83</v>
      </c>
      <c r="B122" s="9" t="s">
        <v>84</v>
      </c>
      <c r="C122" s="23">
        <v>200</v>
      </c>
      <c r="D122" s="23">
        <v>200</v>
      </c>
      <c r="E122" s="23">
        <v>0.1</v>
      </c>
      <c r="F122" s="23">
        <v>0.1</v>
      </c>
      <c r="G122" s="23">
        <v>0.03</v>
      </c>
      <c r="H122" s="23">
        <v>0.03</v>
      </c>
      <c r="I122" s="23">
        <v>9.9</v>
      </c>
      <c r="J122" s="23">
        <v>9.9</v>
      </c>
      <c r="K122" s="23">
        <v>35</v>
      </c>
      <c r="L122" s="23">
        <v>35</v>
      </c>
      <c r="M122" s="23">
        <v>0.26</v>
      </c>
      <c r="N122" s="23">
        <v>0.26</v>
      </c>
      <c r="O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</row>
    <row r="123" spans="1:23" s="24" customFormat="1" ht="15.75">
      <c r="B123" s="4" t="s">
        <v>30</v>
      </c>
      <c r="E123" s="24">
        <f>E116+E117+E119+E118+E120+E121+E122</f>
        <v>33.53</v>
      </c>
      <c r="F123" s="24">
        <f t="shared" ref="F123:W123" si="19">F116+F117+F119+F118+F120+F121+F122</f>
        <v>44.660000000000004</v>
      </c>
      <c r="G123" s="24">
        <f t="shared" si="19"/>
        <v>20.979999999999997</v>
      </c>
      <c r="H123" s="24">
        <f t="shared" si="19"/>
        <v>29.07</v>
      </c>
      <c r="I123" s="24">
        <f t="shared" si="19"/>
        <v>112.94</v>
      </c>
      <c r="J123" s="24">
        <f t="shared" si="19"/>
        <v>132.53</v>
      </c>
      <c r="K123" s="24">
        <f t="shared" si="19"/>
        <v>778.37000000000012</v>
      </c>
      <c r="L123" s="24">
        <f t="shared" si="19"/>
        <v>1001.72</v>
      </c>
      <c r="M123" s="24">
        <f t="shared" si="19"/>
        <v>104.38000000000001</v>
      </c>
      <c r="N123" s="24">
        <f t="shared" si="19"/>
        <v>129.66999999999999</v>
      </c>
      <c r="O123" s="24">
        <f t="shared" si="19"/>
        <v>71.589999999999989</v>
      </c>
      <c r="P123" s="24">
        <f t="shared" si="19"/>
        <v>29.55</v>
      </c>
      <c r="Q123" s="24">
        <f t="shared" si="19"/>
        <v>84.89</v>
      </c>
      <c r="R123" s="24">
        <f t="shared" si="19"/>
        <v>0.46</v>
      </c>
      <c r="S123" s="24">
        <f t="shared" si="19"/>
        <v>0.58000000000000007</v>
      </c>
      <c r="T123" s="24">
        <f t="shared" si="19"/>
        <v>0.22</v>
      </c>
      <c r="U123" s="24">
        <f t="shared" si="19"/>
        <v>0.33999999999999997</v>
      </c>
      <c r="V123" s="24">
        <f t="shared" si="19"/>
        <v>8</v>
      </c>
      <c r="W123" s="24">
        <f t="shared" si="19"/>
        <v>11.69</v>
      </c>
    </row>
    <row r="124" spans="1:23" s="24" customFormat="1" ht="15.75">
      <c r="B124" s="4" t="s">
        <v>56</v>
      </c>
      <c r="E124" s="24">
        <f>E114+E123</f>
        <v>44.43</v>
      </c>
      <c r="F124" s="24">
        <f t="shared" ref="F124:W124" si="20">F114+F123</f>
        <v>59.320000000000007</v>
      </c>
      <c r="G124" s="24">
        <f t="shared" si="20"/>
        <v>38.08</v>
      </c>
      <c r="H124" s="24">
        <f t="shared" si="20"/>
        <v>53.91</v>
      </c>
      <c r="I124" s="24">
        <f t="shared" si="20"/>
        <v>194.15</v>
      </c>
      <c r="J124" s="24">
        <f t="shared" si="20"/>
        <v>241.87</v>
      </c>
      <c r="K124" s="24">
        <f t="shared" si="20"/>
        <v>1302.3700000000001</v>
      </c>
      <c r="L124" s="24">
        <f t="shared" si="20"/>
        <v>1717.72</v>
      </c>
      <c r="M124" s="24">
        <f t="shared" si="20"/>
        <v>370.44</v>
      </c>
      <c r="N124" s="24">
        <f t="shared" si="20"/>
        <v>456.47</v>
      </c>
      <c r="O124" s="24">
        <f t="shared" si="20"/>
        <v>122.17999999999998</v>
      </c>
      <c r="P124" s="24">
        <f t="shared" si="20"/>
        <v>29.55</v>
      </c>
      <c r="Q124" s="24">
        <f t="shared" si="20"/>
        <v>151.13999999999999</v>
      </c>
      <c r="R124" s="24">
        <f t="shared" si="20"/>
        <v>0.64</v>
      </c>
      <c r="S124" s="24">
        <f t="shared" si="20"/>
        <v>0.81</v>
      </c>
      <c r="T124" s="24">
        <f t="shared" si="20"/>
        <v>0.54999999999999993</v>
      </c>
      <c r="U124" s="24">
        <f t="shared" si="20"/>
        <v>0.75</v>
      </c>
      <c r="V124" s="24">
        <f t="shared" si="20"/>
        <v>47.42</v>
      </c>
      <c r="W124" s="24">
        <f t="shared" si="20"/>
        <v>51.51</v>
      </c>
    </row>
    <row r="125" spans="1:23" s="19" customFormat="1">
      <c r="A125" s="3"/>
      <c r="B125" s="3" t="s">
        <v>143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7"/>
      <c r="R125" s="27"/>
      <c r="S125" s="27"/>
      <c r="T125" s="27"/>
      <c r="U125" s="27"/>
      <c r="V125" s="27"/>
      <c r="W125" s="27"/>
    </row>
    <row r="126" spans="1:23" s="27" customFormat="1">
      <c r="B126" s="3" t="s">
        <v>15</v>
      </c>
    </row>
    <row r="127" spans="1:23" s="23" customFormat="1" ht="31.5">
      <c r="A127" s="9" t="s">
        <v>93</v>
      </c>
      <c r="B127" s="9" t="s">
        <v>94</v>
      </c>
      <c r="C127" s="10">
        <v>150</v>
      </c>
      <c r="D127" s="10">
        <v>200</v>
      </c>
      <c r="E127" s="23">
        <v>5.5</v>
      </c>
      <c r="F127" s="23">
        <v>6.6</v>
      </c>
      <c r="G127" s="23">
        <v>7.6</v>
      </c>
      <c r="H127" s="23">
        <v>9.1999999999999993</v>
      </c>
      <c r="I127" s="23">
        <v>26.6</v>
      </c>
      <c r="J127" s="23">
        <v>31.8</v>
      </c>
      <c r="K127" s="23">
        <v>197.5</v>
      </c>
      <c r="L127" s="23">
        <v>236.8</v>
      </c>
      <c r="M127" s="23">
        <v>160.32</v>
      </c>
      <c r="N127" s="23">
        <v>192.43</v>
      </c>
      <c r="O127" s="23">
        <v>29.2</v>
      </c>
      <c r="Q127" s="23">
        <v>35.1</v>
      </c>
      <c r="R127" s="23">
        <v>0.05</v>
      </c>
      <c r="S127" s="23">
        <v>7.0000000000000007E-2</v>
      </c>
      <c r="T127" s="23">
        <v>0.19</v>
      </c>
      <c r="U127" s="23">
        <v>0.23</v>
      </c>
      <c r="V127" s="23">
        <v>0.7</v>
      </c>
      <c r="W127" s="23">
        <v>0.84</v>
      </c>
    </row>
    <row r="128" spans="1:23" s="23" customFormat="1" ht="30.75" customHeight="1">
      <c r="A128" s="16" t="s">
        <v>95</v>
      </c>
      <c r="B128" s="9" t="s">
        <v>96</v>
      </c>
      <c r="C128" s="26" t="s">
        <v>97</v>
      </c>
      <c r="D128" s="23" t="s">
        <v>98</v>
      </c>
      <c r="E128" s="23">
        <v>6.7</v>
      </c>
      <c r="F128" s="23">
        <v>9.9</v>
      </c>
      <c r="G128" s="23">
        <v>9.6</v>
      </c>
      <c r="H128" s="23">
        <v>16.510000000000002</v>
      </c>
      <c r="I128" s="23">
        <v>13.2</v>
      </c>
      <c r="J128" s="23">
        <v>33.96</v>
      </c>
      <c r="K128" s="23">
        <v>167</v>
      </c>
      <c r="L128" s="23">
        <v>328</v>
      </c>
      <c r="M128" s="23">
        <v>165.2</v>
      </c>
      <c r="N128" s="23">
        <v>172.53</v>
      </c>
      <c r="O128" s="23">
        <v>17</v>
      </c>
      <c r="P128" s="23">
        <v>0.88</v>
      </c>
      <c r="Q128" s="23">
        <v>30</v>
      </c>
      <c r="R128" s="23">
        <v>0.04</v>
      </c>
      <c r="S128" s="23">
        <v>0.09</v>
      </c>
      <c r="T128" s="23">
        <v>7.0000000000000007E-2</v>
      </c>
      <c r="U128" s="23">
        <v>0.1</v>
      </c>
      <c r="V128" s="23">
        <v>0.05</v>
      </c>
      <c r="W128" s="23">
        <v>0.05</v>
      </c>
    </row>
    <row r="129" spans="1:23" s="23" customFormat="1" ht="53.25" customHeight="1">
      <c r="A129" s="9" t="s">
        <v>83</v>
      </c>
      <c r="B129" s="9" t="s">
        <v>84</v>
      </c>
      <c r="C129" s="23">
        <v>200</v>
      </c>
      <c r="D129" s="23">
        <v>200</v>
      </c>
      <c r="E129" s="23">
        <v>0.1</v>
      </c>
      <c r="F129" s="23">
        <v>0.1</v>
      </c>
      <c r="G129" s="23">
        <v>0.03</v>
      </c>
      <c r="H129" s="23">
        <v>0.03</v>
      </c>
      <c r="I129" s="23">
        <v>9.9</v>
      </c>
      <c r="J129" s="23">
        <v>9.9</v>
      </c>
      <c r="K129" s="23">
        <v>35</v>
      </c>
      <c r="L129" s="23">
        <v>35</v>
      </c>
      <c r="M129" s="23">
        <v>0.26</v>
      </c>
      <c r="N129" s="23">
        <v>0.26</v>
      </c>
      <c r="O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</row>
    <row r="130" spans="1:23" s="23" customFormat="1" ht="18.75" customHeight="1">
      <c r="B130" s="9" t="s">
        <v>99</v>
      </c>
      <c r="C130" s="23">
        <v>100</v>
      </c>
      <c r="D130" s="23">
        <v>100</v>
      </c>
      <c r="E130" s="23">
        <v>1.5</v>
      </c>
      <c r="F130" s="23">
        <v>1.5</v>
      </c>
      <c r="G130" s="23">
        <v>0.5</v>
      </c>
      <c r="H130" s="23">
        <v>0.5</v>
      </c>
      <c r="I130" s="23">
        <v>21</v>
      </c>
      <c r="J130" s="23">
        <v>21</v>
      </c>
      <c r="K130" s="23">
        <v>96</v>
      </c>
      <c r="L130" s="23">
        <v>96</v>
      </c>
      <c r="M130" s="23">
        <v>8</v>
      </c>
      <c r="N130" s="23">
        <v>8</v>
      </c>
      <c r="O130" s="23">
        <v>42</v>
      </c>
      <c r="Q130" s="23">
        <v>42</v>
      </c>
      <c r="R130" s="23">
        <v>0.04</v>
      </c>
      <c r="S130" s="23">
        <v>0.04</v>
      </c>
      <c r="T130" s="23">
        <v>0.05</v>
      </c>
      <c r="U130" s="23">
        <v>0.05</v>
      </c>
      <c r="V130" s="23">
        <v>10</v>
      </c>
      <c r="W130" s="23">
        <v>10</v>
      </c>
    </row>
    <row r="131" spans="1:23" s="23" customFormat="1" ht="15.75">
      <c r="B131" s="4" t="s">
        <v>28</v>
      </c>
      <c r="C131" s="24"/>
      <c r="D131" s="24"/>
      <c r="E131" s="24">
        <f>E127+E128+E129+E130</f>
        <v>13.799999999999999</v>
      </c>
      <c r="F131" s="24">
        <f t="shared" ref="F131:W131" si="21">F127+F128+F129+F130</f>
        <v>18.100000000000001</v>
      </c>
      <c r="G131" s="24">
        <f t="shared" si="21"/>
        <v>17.73</v>
      </c>
      <c r="H131" s="24">
        <f t="shared" si="21"/>
        <v>26.240000000000002</v>
      </c>
      <c r="I131" s="24">
        <f t="shared" si="21"/>
        <v>70.699999999999989</v>
      </c>
      <c r="J131" s="24">
        <f t="shared" si="21"/>
        <v>96.660000000000011</v>
      </c>
      <c r="K131" s="24">
        <f t="shared" si="21"/>
        <v>495.5</v>
      </c>
      <c r="L131" s="24">
        <f t="shared" si="21"/>
        <v>695.8</v>
      </c>
      <c r="M131" s="24">
        <f t="shared" si="21"/>
        <v>333.78</v>
      </c>
      <c r="N131" s="24">
        <f t="shared" si="21"/>
        <v>373.22</v>
      </c>
      <c r="O131" s="24">
        <f t="shared" si="21"/>
        <v>88.2</v>
      </c>
      <c r="P131" s="24">
        <f t="shared" si="21"/>
        <v>0.88</v>
      </c>
      <c r="Q131" s="24">
        <f t="shared" si="21"/>
        <v>107.1</v>
      </c>
      <c r="R131" s="24">
        <f t="shared" si="21"/>
        <v>0.13</v>
      </c>
      <c r="S131" s="24">
        <f t="shared" si="21"/>
        <v>0.2</v>
      </c>
      <c r="T131" s="24">
        <f t="shared" si="21"/>
        <v>0.31</v>
      </c>
      <c r="U131" s="24">
        <f t="shared" si="21"/>
        <v>0.38</v>
      </c>
      <c r="V131" s="24">
        <f t="shared" si="21"/>
        <v>10.75</v>
      </c>
      <c r="W131" s="24">
        <f t="shared" si="21"/>
        <v>10.89</v>
      </c>
    </row>
    <row r="132" spans="1:23" s="27" customFormat="1" ht="21" customHeight="1">
      <c r="B132" s="3" t="s">
        <v>16</v>
      </c>
    </row>
    <row r="133" spans="1:23" s="23" customFormat="1" ht="29.25" customHeight="1">
      <c r="A133" s="16" t="s">
        <v>73</v>
      </c>
      <c r="B133" s="9" t="s">
        <v>48</v>
      </c>
      <c r="C133" s="23">
        <v>80</v>
      </c>
      <c r="D133" s="23">
        <v>100</v>
      </c>
      <c r="E133" s="23">
        <v>1.8</v>
      </c>
      <c r="F133" s="23">
        <v>2.2000000000000002</v>
      </c>
      <c r="G133" s="23">
        <v>3.6</v>
      </c>
      <c r="H133" s="23">
        <v>4.5</v>
      </c>
      <c r="I133" s="23">
        <v>8.4</v>
      </c>
      <c r="J133" s="23">
        <v>10.5</v>
      </c>
      <c r="K133" s="23">
        <v>73</v>
      </c>
      <c r="L133" s="23">
        <v>91</v>
      </c>
      <c r="M133" s="23">
        <v>49.03</v>
      </c>
      <c r="N133" s="23">
        <v>61.3</v>
      </c>
      <c r="O133" s="23">
        <v>17.079999999999998</v>
      </c>
      <c r="Q133" s="23">
        <v>21.34</v>
      </c>
      <c r="R133" s="23">
        <v>0.15</v>
      </c>
      <c r="S133" s="23">
        <v>0.2</v>
      </c>
      <c r="T133" s="23">
        <v>0.14000000000000001</v>
      </c>
      <c r="U133" s="23">
        <v>0.18</v>
      </c>
      <c r="V133" s="23">
        <v>18.16</v>
      </c>
      <c r="W133" s="23">
        <v>22.7</v>
      </c>
    </row>
    <row r="134" spans="1:23" s="19" customFormat="1" ht="30" customHeight="1">
      <c r="A134" s="2" t="s">
        <v>145</v>
      </c>
      <c r="B134" s="9" t="s">
        <v>146</v>
      </c>
      <c r="C134" s="13">
        <v>200</v>
      </c>
      <c r="D134" s="14">
        <v>250</v>
      </c>
      <c r="E134" s="19">
        <v>4.4000000000000004</v>
      </c>
      <c r="F134" s="19">
        <v>5.5</v>
      </c>
      <c r="G134" s="19">
        <v>4.0999999999999996</v>
      </c>
      <c r="H134" s="19">
        <v>5.16</v>
      </c>
      <c r="I134" s="19">
        <v>15.9</v>
      </c>
      <c r="J134" s="19">
        <v>19.7</v>
      </c>
      <c r="K134" s="19">
        <v>119</v>
      </c>
      <c r="L134" s="19">
        <v>148.30000000000001</v>
      </c>
      <c r="M134" s="19">
        <v>108.54</v>
      </c>
      <c r="N134" s="19">
        <v>135.6</v>
      </c>
      <c r="O134" s="19">
        <v>14.41</v>
      </c>
      <c r="Q134" s="19">
        <v>18</v>
      </c>
      <c r="R134" s="19">
        <v>0.05</v>
      </c>
      <c r="S134" s="19">
        <v>0.06</v>
      </c>
      <c r="T134" s="19">
        <v>0.12</v>
      </c>
      <c r="U134" s="19">
        <v>0.15</v>
      </c>
      <c r="V134" s="19">
        <v>0.51</v>
      </c>
      <c r="W134" s="19">
        <v>0.63</v>
      </c>
    </row>
    <row r="135" spans="1:23" s="19" customFormat="1" ht="17.25" customHeight="1">
      <c r="A135" s="2" t="s">
        <v>147</v>
      </c>
      <c r="B135" s="9" t="s">
        <v>148</v>
      </c>
      <c r="C135" s="19">
        <v>200</v>
      </c>
      <c r="D135" s="19">
        <v>250</v>
      </c>
      <c r="E135" s="19">
        <v>15.04</v>
      </c>
      <c r="F135" s="19">
        <v>18.75</v>
      </c>
      <c r="G135" s="19">
        <v>16.079999999999998</v>
      </c>
      <c r="H135" s="19">
        <v>20.16</v>
      </c>
      <c r="I135" s="19">
        <v>16.239999999999998</v>
      </c>
      <c r="J135" s="19">
        <v>20.329999999999998</v>
      </c>
      <c r="K135" s="19">
        <v>271.2</v>
      </c>
      <c r="L135" s="19">
        <v>338.33</v>
      </c>
      <c r="M135" s="19">
        <v>6.37</v>
      </c>
      <c r="N135" s="19">
        <v>7.96</v>
      </c>
      <c r="O135" s="19">
        <v>5.75</v>
      </c>
      <c r="Q135" s="19">
        <v>7.19</v>
      </c>
      <c r="R135" s="19">
        <v>8.0000000000000002E-3</v>
      </c>
      <c r="S135" s="19">
        <v>8.0000000000000002E-3</v>
      </c>
      <c r="T135" s="19">
        <v>4.0000000000000001E-3</v>
      </c>
      <c r="U135" s="19">
        <v>5.0000000000000001E-3</v>
      </c>
      <c r="V135" s="19">
        <v>1.28</v>
      </c>
      <c r="W135" s="19">
        <v>1.6</v>
      </c>
    </row>
    <row r="136" spans="1:23" s="23" customFormat="1" ht="15.75">
      <c r="B136" s="9" t="s">
        <v>14</v>
      </c>
      <c r="C136" s="23">
        <v>55</v>
      </c>
      <c r="D136" s="23">
        <v>60</v>
      </c>
      <c r="E136" s="23">
        <v>3.63</v>
      </c>
      <c r="F136" s="23">
        <v>3.95</v>
      </c>
      <c r="G136" s="23">
        <v>0.33</v>
      </c>
      <c r="H136" s="23">
        <v>0.35</v>
      </c>
      <c r="I136" s="23">
        <v>27.06</v>
      </c>
      <c r="J136" s="23">
        <v>29.49</v>
      </c>
      <c r="K136" s="23">
        <v>127.6</v>
      </c>
      <c r="L136" s="23">
        <v>139.08000000000001</v>
      </c>
      <c r="M136" s="23">
        <v>23.61</v>
      </c>
      <c r="N136" s="23">
        <v>25.73</v>
      </c>
      <c r="O136" s="23">
        <v>0.88</v>
      </c>
      <c r="Q136" s="24">
        <v>0.95</v>
      </c>
      <c r="R136" s="23">
        <v>0.13</v>
      </c>
      <c r="S136" s="23">
        <v>0.14000000000000001</v>
      </c>
      <c r="T136" s="23">
        <v>0</v>
      </c>
      <c r="U136" s="23">
        <v>0</v>
      </c>
      <c r="V136" s="23">
        <v>0</v>
      </c>
      <c r="W136" s="23">
        <v>0</v>
      </c>
    </row>
    <row r="137" spans="1:23" s="23" customFormat="1" ht="15.75">
      <c r="B137" s="9" t="s">
        <v>20</v>
      </c>
      <c r="C137" s="23">
        <v>60</v>
      </c>
      <c r="D137" s="23">
        <v>60</v>
      </c>
      <c r="E137" s="23">
        <v>2.97</v>
      </c>
      <c r="F137" s="23">
        <v>2.97</v>
      </c>
      <c r="G137" s="23">
        <v>0.54</v>
      </c>
      <c r="H137" s="23">
        <v>0.54</v>
      </c>
      <c r="I137" s="23">
        <v>15.06</v>
      </c>
      <c r="J137" s="23">
        <v>15.06</v>
      </c>
      <c r="K137" s="23">
        <v>78.94</v>
      </c>
      <c r="L137" s="23">
        <v>78.94</v>
      </c>
      <c r="M137" s="23">
        <v>15.78</v>
      </c>
      <c r="N137" s="23">
        <v>15.78</v>
      </c>
      <c r="O137" s="23">
        <v>1.75</v>
      </c>
      <c r="Q137" s="23">
        <v>1.75</v>
      </c>
      <c r="R137" s="23">
        <v>7.0000000000000007E-2</v>
      </c>
      <c r="S137" s="23">
        <v>7.0000000000000007E-2</v>
      </c>
      <c r="T137" s="23">
        <v>0</v>
      </c>
      <c r="U137" s="23">
        <v>0</v>
      </c>
      <c r="V137" s="23">
        <v>0</v>
      </c>
      <c r="W137" s="23">
        <v>0</v>
      </c>
    </row>
    <row r="138" spans="1:23" s="19" customFormat="1" ht="31.5">
      <c r="A138" s="2" t="s">
        <v>76</v>
      </c>
      <c r="B138" s="9" t="s">
        <v>19</v>
      </c>
      <c r="C138" s="19">
        <v>200</v>
      </c>
      <c r="D138" s="19">
        <v>200</v>
      </c>
      <c r="E138" s="19">
        <v>1</v>
      </c>
      <c r="F138" s="19">
        <v>1</v>
      </c>
      <c r="G138" s="19">
        <v>0.05</v>
      </c>
      <c r="H138" s="19">
        <v>0.05</v>
      </c>
      <c r="I138" s="19">
        <v>27.5</v>
      </c>
      <c r="J138" s="19">
        <v>27.5</v>
      </c>
      <c r="K138" s="19">
        <v>110</v>
      </c>
      <c r="L138" s="19">
        <v>110</v>
      </c>
      <c r="M138" s="19">
        <v>28.69</v>
      </c>
      <c r="N138" s="19">
        <v>28.69</v>
      </c>
      <c r="O138" s="19">
        <v>18.27</v>
      </c>
      <c r="Q138" s="19">
        <v>18.27</v>
      </c>
      <c r="R138" s="19">
        <v>0.01</v>
      </c>
      <c r="S138" s="19">
        <v>0.01</v>
      </c>
      <c r="T138" s="19">
        <v>0.03</v>
      </c>
      <c r="U138" s="19">
        <v>0.03</v>
      </c>
      <c r="V138" s="19">
        <v>0.32</v>
      </c>
      <c r="W138" s="19">
        <v>0.32</v>
      </c>
    </row>
    <row r="139" spans="1:23" s="27" customFormat="1">
      <c r="B139" s="3" t="s">
        <v>30</v>
      </c>
      <c r="E139" s="27">
        <f>E133+E134+E135+E136+E137+E138</f>
        <v>28.839999999999996</v>
      </c>
      <c r="F139" s="27">
        <f t="shared" ref="F139:W139" si="22">F133+F134+F135+F136+F137+F138</f>
        <v>34.369999999999997</v>
      </c>
      <c r="G139" s="27">
        <f t="shared" si="22"/>
        <v>24.699999999999996</v>
      </c>
      <c r="H139" s="27">
        <f t="shared" si="22"/>
        <v>30.76</v>
      </c>
      <c r="I139" s="27">
        <f t="shared" si="22"/>
        <v>110.16</v>
      </c>
      <c r="J139" s="27">
        <f t="shared" si="22"/>
        <v>122.58</v>
      </c>
      <c r="K139" s="27">
        <f t="shared" si="22"/>
        <v>779.74</v>
      </c>
      <c r="L139" s="27">
        <f t="shared" si="22"/>
        <v>905.65000000000009</v>
      </c>
      <c r="M139" s="27">
        <f t="shared" si="22"/>
        <v>232.02</v>
      </c>
      <c r="N139" s="27">
        <f t="shared" si="22"/>
        <v>275.06</v>
      </c>
      <c r="O139" s="27">
        <f t="shared" si="22"/>
        <v>58.14</v>
      </c>
      <c r="P139" s="27">
        <f t="shared" si="22"/>
        <v>0</v>
      </c>
      <c r="Q139" s="27">
        <f t="shared" si="22"/>
        <v>67.5</v>
      </c>
      <c r="R139" s="27">
        <f t="shared" si="22"/>
        <v>0.41800000000000004</v>
      </c>
      <c r="S139" s="27">
        <f t="shared" si="22"/>
        <v>0.48800000000000004</v>
      </c>
      <c r="T139" s="27">
        <f t="shared" si="22"/>
        <v>0.29400000000000004</v>
      </c>
      <c r="U139" s="27">
        <f t="shared" si="22"/>
        <v>0.36499999999999999</v>
      </c>
      <c r="V139" s="27">
        <f t="shared" si="22"/>
        <v>20.270000000000003</v>
      </c>
      <c r="W139" s="27">
        <f t="shared" si="22"/>
        <v>25.25</v>
      </c>
    </row>
    <row r="140" spans="1:23" s="27" customFormat="1">
      <c r="B140" s="3" t="s">
        <v>38</v>
      </c>
      <c r="E140" s="27">
        <f>E131+E139</f>
        <v>42.639999999999993</v>
      </c>
      <c r="F140" s="27">
        <f t="shared" ref="F140:W140" si="23">F131+F139</f>
        <v>52.47</v>
      </c>
      <c r="G140" s="27">
        <f t="shared" si="23"/>
        <v>42.429999999999993</v>
      </c>
      <c r="H140" s="27">
        <f t="shared" si="23"/>
        <v>57</v>
      </c>
      <c r="I140" s="27">
        <f t="shared" si="23"/>
        <v>180.85999999999999</v>
      </c>
      <c r="J140" s="27">
        <f t="shared" si="23"/>
        <v>219.24</v>
      </c>
      <c r="K140" s="27">
        <f t="shared" si="23"/>
        <v>1275.24</v>
      </c>
      <c r="L140" s="27">
        <f t="shared" si="23"/>
        <v>1601.45</v>
      </c>
      <c r="M140" s="27">
        <f t="shared" si="23"/>
        <v>565.79999999999995</v>
      </c>
      <c r="N140" s="27">
        <f t="shared" si="23"/>
        <v>648.28</v>
      </c>
      <c r="O140" s="27">
        <f t="shared" si="23"/>
        <v>146.34</v>
      </c>
      <c r="P140" s="27">
        <f t="shared" si="23"/>
        <v>0.88</v>
      </c>
      <c r="Q140" s="27">
        <f t="shared" si="23"/>
        <v>174.6</v>
      </c>
      <c r="R140" s="27">
        <f t="shared" si="23"/>
        <v>0.54800000000000004</v>
      </c>
      <c r="S140" s="27">
        <f t="shared" si="23"/>
        <v>0.68800000000000006</v>
      </c>
      <c r="T140" s="27">
        <f t="shared" si="23"/>
        <v>0.60400000000000009</v>
      </c>
      <c r="U140" s="27">
        <f t="shared" si="23"/>
        <v>0.745</v>
      </c>
      <c r="V140" s="27">
        <f t="shared" si="23"/>
        <v>31.020000000000003</v>
      </c>
      <c r="W140" s="27">
        <f t="shared" si="23"/>
        <v>36.14</v>
      </c>
    </row>
    <row r="141" spans="1:23" s="19" customFormat="1">
      <c r="A141" s="3"/>
      <c r="B141" s="3" t="s">
        <v>149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Q141" s="27"/>
      <c r="R141" s="27"/>
      <c r="S141" s="27"/>
      <c r="T141" s="27"/>
      <c r="U141" s="27"/>
      <c r="V141" s="27"/>
      <c r="W141" s="27"/>
    </row>
    <row r="142" spans="1:23" s="27" customFormat="1">
      <c r="B142" s="3" t="s">
        <v>15</v>
      </c>
    </row>
    <row r="143" spans="1:23" s="19" customFormat="1" ht="42.75" customHeight="1">
      <c r="A143" s="2" t="s">
        <v>150</v>
      </c>
      <c r="B143" s="9" t="s">
        <v>151</v>
      </c>
      <c r="C143" s="13" t="s">
        <v>116</v>
      </c>
      <c r="D143" s="14" t="s">
        <v>120</v>
      </c>
      <c r="E143" s="19">
        <v>5.7</v>
      </c>
      <c r="F143" s="19">
        <v>7.6</v>
      </c>
      <c r="G143" s="19">
        <v>7.4</v>
      </c>
      <c r="H143" s="19">
        <v>9.9</v>
      </c>
      <c r="I143" s="19">
        <v>21.2</v>
      </c>
      <c r="J143" s="19">
        <v>28.24</v>
      </c>
      <c r="K143" s="19">
        <v>174.2</v>
      </c>
      <c r="L143" s="19">
        <v>232</v>
      </c>
      <c r="M143" s="19">
        <v>132.72</v>
      </c>
      <c r="N143" s="19">
        <v>176.96</v>
      </c>
      <c r="O143" s="19">
        <v>44.04</v>
      </c>
      <c r="Q143" s="19">
        <v>58.72</v>
      </c>
      <c r="R143" s="19">
        <v>0.12</v>
      </c>
      <c r="S143" s="19">
        <v>0.16</v>
      </c>
      <c r="T143" s="19">
        <v>0.17</v>
      </c>
      <c r="U143" s="19">
        <v>0.23</v>
      </c>
      <c r="V143" s="19">
        <v>0.55000000000000004</v>
      </c>
      <c r="W143" s="19">
        <v>0.73</v>
      </c>
    </row>
    <row r="144" spans="1:23" s="23" customFormat="1" ht="24" customHeight="1">
      <c r="A144" s="16" t="s">
        <v>81</v>
      </c>
      <c r="B144" s="23" t="s">
        <v>79</v>
      </c>
      <c r="C144" s="25" t="s">
        <v>82</v>
      </c>
      <c r="D144" s="23" t="s">
        <v>67</v>
      </c>
      <c r="E144" s="23">
        <v>5</v>
      </c>
      <c r="F144" s="23">
        <v>7.6</v>
      </c>
      <c r="G144" s="23">
        <v>3</v>
      </c>
      <c r="H144" s="23">
        <v>4.3</v>
      </c>
      <c r="I144" s="23">
        <v>14.5</v>
      </c>
      <c r="J144" s="23">
        <v>23.7</v>
      </c>
      <c r="K144" s="23">
        <v>106</v>
      </c>
      <c r="L144" s="23">
        <v>168</v>
      </c>
      <c r="M144" s="23">
        <v>106.9</v>
      </c>
      <c r="N144" s="23">
        <v>153.1</v>
      </c>
      <c r="O144" s="23">
        <v>15.4</v>
      </c>
      <c r="P144" s="23">
        <v>0.13200000000000001</v>
      </c>
      <c r="Q144" s="23">
        <v>23.2</v>
      </c>
      <c r="R144" s="23">
        <v>0.05</v>
      </c>
      <c r="S144" s="23">
        <v>7.0000000000000007E-2</v>
      </c>
      <c r="T144" s="23">
        <v>0.06</v>
      </c>
      <c r="U144" s="23">
        <v>0.08</v>
      </c>
      <c r="V144" s="23">
        <v>7.0000000000000007E-2</v>
      </c>
      <c r="W144" s="23">
        <v>0.09</v>
      </c>
    </row>
    <row r="145" spans="1:23" s="19" customFormat="1" ht="27.75" customHeight="1">
      <c r="A145" s="2" t="s">
        <v>107</v>
      </c>
      <c r="B145" s="9" t="s">
        <v>60</v>
      </c>
      <c r="C145" s="19">
        <v>200</v>
      </c>
      <c r="D145" s="19">
        <v>200</v>
      </c>
      <c r="E145" s="19">
        <v>1.6</v>
      </c>
      <c r="F145" s="19">
        <v>1.6</v>
      </c>
      <c r="G145" s="19">
        <v>1.8</v>
      </c>
      <c r="H145" s="19">
        <v>1.8</v>
      </c>
      <c r="I145" s="19">
        <v>12.4</v>
      </c>
      <c r="J145" s="19">
        <v>12.4</v>
      </c>
      <c r="K145" s="19">
        <v>69</v>
      </c>
      <c r="L145" s="19">
        <v>69</v>
      </c>
      <c r="M145" s="19">
        <v>60.3</v>
      </c>
      <c r="N145" s="19">
        <v>60.3</v>
      </c>
      <c r="O145" s="19">
        <v>7</v>
      </c>
      <c r="Q145" s="19">
        <v>7</v>
      </c>
      <c r="R145" s="19">
        <v>0.02</v>
      </c>
      <c r="S145" s="19">
        <v>0.02</v>
      </c>
      <c r="T145" s="19">
        <v>0.08</v>
      </c>
      <c r="U145" s="19">
        <v>0.08</v>
      </c>
      <c r="V145" s="19">
        <v>0.65</v>
      </c>
      <c r="W145" s="19">
        <v>0.65</v>
      </c>
    </row>
    <row r="146" spans="1:23" s="19" customFormat="1" ht="15.75">
      <c r="A146" s="2"/>
      <c r="B146" s="9" t="s">
        <v>77</v>
      </c>
      <c r="C146" s="19">
        <v>100</v>
      </c>
      <c r="D146" s="19">
        <v>100</v>
      </c>
      <c r="E146" s="19">
        <v>0.4</v>
      </c>
      <c r="F146" s="19">
        <v>0.4</v>
      </c>
      <c r="G146" s="19">
        <v>0.4</v>
      </c>
      <c r="H146" s="19">
        <v>0.4</v>
      </c>
      <c r="I146" s="19">
        <v>9.8000000000000007</v>
      </c>
      <c r="J146" s="19">
        <v>9.8000000000000007</v>
      </c>
      <c r="K146" s="19">
        <v>47</v>
      </c>
      <c r="L146" s="19">
        <v>47</v>
      </c>
      <c r="M146" s="19">
        <v>16</v>
      </c>
      <c r="N146" s="19">
        <v>16</v>
      </c>
      <c r="O146" s="19">
        <v>9</v>
      </c>
      <c r="Q146" s="19">
        <v>9</v>
      </c>
      <c r="R146" s="19">
        <v>0.03</v>
      </c>
      <c r="S146" s="19">
        <v>0.03</v>
      </c>
      <c r="T146" s="19">
        <v>0.02</v>
      </c>
      <c r="U146" s="19">
        <v>0.02</v>
      </c>
      <c r="V146" s="19">
        <v>10</v>
      </c>
      <c r="W146" s="19">
        <v>10</v>
      </c>
    </row>
    <row r="147" spans="1:23" s="27" customFormat="1">
      <c r="B147" s="3" t="s">
        <v>28</v>
      </c>
      <c r="E147" s="27">
        <f>E143+E144+E145+E146</f>
        <v>12.7</v>
      </c>
      <c r="F147" s="27">
        <f t="shared" ref="F147:W147" si="24">F143+F144+F145+F146</f>
        <v>17.2</v>
      </c>
      <c r="G147" s="27">
        <f t="shared" si="24"/>
        <v>12.600000000000001</v>
      </c>
      <c r="H147" s="27">
        <f t="shared" si="24"/>
        <v>16.399999999999999</v>
      </c>
      <c r="I147" s="27">
        <f t="shared" si="24"/>
        <v>57.900000000000006</v>
      </c>
      <c r="J147" s="27">
        <f t="shared" si="24"/>
        <v>74.14</v>
      </c>
      <c r="K147" s="27">
        <f t="shared" si="24"/>
        <v>396.2</v>
      </c>
      <c r="L147" s="27">
        <f t="shared" si="24"/>
        <v>516</v>
      </c>
      <c r="M147" s="27">
        <f t="shared" si="24"/>
        <v>315.92</v>
      </c>
      <c r="N147" s="27">
        <f t="shared" si="24"/>
        <v>406.36</v>
      </c>
      <c r="O147" s="27">
        <f t="shared" si="24"/>
        <v>75.44</v>
      </c>
      <c r="P147" s="27">
        <f t="shared" si="24"/>
        <v>0.13200000000000001</v>
      </c>
      <c r="Q147" s="27">
        <f t="shared" si="24"/>
        <v>97.92</v>
      </c>
      <c r="R147" s="27">
        <f t="shared" si="24"/>
        <v>0.21999999999999997</v>
      </c>
      <c r="S147" s="27">
        <f t="shared" si="24"/>
        <v>0.28000000000000003</v>
      </c>
      <c r="T147" s="27">
        <f t="shared" si="24"/>
        <v>0.33</v>
      </c>
      <c r="U147" s="27">
        <f t="shared" si="24"/>
        <v>0.41000000000000003</v>
      </c>
      <c r="V147" s="27">
        <f t="shared" si="24"/>
        <v>11.27</v>
      </c>
      <c r="W147" s="27">
        <f t="shared" si="24"/>
        <v>11.47</v>
      </c>
    </row>
    <row r="148" spans="1:23" s="27" customFormat="1">
      <c r="B148" s="3" t="s">
        <v>16</v>
      </c>
    </row>
    <row r="149" spans="1:23" s="23" customFormat="1" ht="31.5" customHeight="1">
      <c r="A149" s="16" t="s">
        <v>152</v>
      </c>
      <c r="B149" s="9" t="s">
        <v>153</v>
      </c>
      <c r="C149" s="23">
        <v>80</v>
      </c>
      <c r="D149" s="23">
        <v>100</v>
      </c>
      <c r="E149" s="23">
        <v>0.8</v>
      </c>
      <c r="F149" s="23">
        <v>1</v>
      </c>
      <c r="G149" s="23">
        <v>4</v>
      </c>
      <c r="H149" s="23">
        <v>5</v>
      </c>
      <c r="I149" s="23">
        <v>5.4</v>
      </c>
      <c r="J149" s="23">
        <v>6.7</v>
      </c>
      <c r="K149" s="23">
        <v>61</v>
      </c>
      <c r="L149" s="23">
        <v>76</v>
      </c>
      <c r="M149" s="23">
        <v>25.66</v>
      </c>
      <c r="N149" s="23">
        <v>32.08</v>
      </c>
      <c r="O149" s="23">
        <v>7.71</v>
      </c>
      <c r="P149" s="23">
        <v>0.01</v>
      </c>
      <c r="Q149" s="23">
        <v>9.64</v>
      </c>
      <c r="R149" s="23">
        <v>0.01</v>
      </c>
      <c r="S149" s="23">
        <v>0.01</v>
      </c>
      <c r="T149" s="23">
        <v>0.02</v>
      </c>
      <c r="U149" s="23">
        <v>0.02</v>
      </c>
      <c r="V149" s="23">
        <v>14.27</v>
      </c>
      <c r="W149" s="23">
        <v>17.84</v>
      </c>
    </row>
    <row r="150" spans="1:23" s="19" customFormat="1" ht="27" customHeight="1">
      <c r="A150" s="2" t="s">
        <v>154</v>
      </c>
      <c r="B150" s="9" t="s">
        <v>155</v>
      </c>
      <c r="C150" s="13" t="s">
        <v>39</v>
      </c>
      <c r="D150" s="14" t="s">
        <v>169</v>
      </c>
      <c r="E150" s="19">
        <v>4.3</v>
      </c>
      <c r="F150" s="19">
        <v>6.4</v>
      </c>
      <c r="G150" s="19">
        <v>6.1</v>
      </c>
      <c r="H150" s="19">
        <v>9.1999999999999993</v>
      </c>
      <c r="I150" s="19">
        <v>22.4</v>
      </c>
      <c r="J150" s="19">
        <v>33.6</v>
      </c>
      <c r="K150" s="19">
        <v>164</v>
      </c>
      <c r="L150" s="19">
        <v>246</v>
      </c>
      <c r="M150" s="19">
        <v>54.91</v>
      </c>
      <c r="N150" s="19">
        <v>82.36</v>
      </c>
      <c r="O150" s="19">
        <v>25.92</v>
      </c>
      <c r="Q150" s="19">
        <v>38.880000000000003</v>
      </c>
      <c r="R150" s="19">
        <v>0.09</v>
      </c>
      <c r="S150" s="19">
        <v>0.14000000000000001</v>
      </c>
      <c r="T150" s="19">
        <v>0.11</v>
      </c>
      <c r="U150" s="19">
        <v>0.16</v>
      </c>
      <c r="V150" s="19">
        <v>4.8499999999999996</v>
      </c>
      <c r="W150" s="19">
        <v>7.28</v>
      </c>
    </row>
    <row r="151" spans="1:23" s="19" customFormat="1" ht="18" customHeight="1">
      <c r="A151" s="2" t="s">
        <v>156</v>
      </c>
      <c r="B151" s="9" t="s">
        <v>46</v>
      </c>
      <c r="C151" s="13" t="s">
        <v>44</v>
      </c>
      <c r="D151" s="14" t="s">
        <v>45</v>
      </c>
      <c r="E151" s="19">
        <v>22.5</v>
      </c>
      <c r="F151" s="19">
        <v>28.12</v>
      </c>
      <c r="G151" s="19">
        <v>24.5</v>
      </c>
      <c r="H151" s="19">
        <v>30.62</v>
      </c>
      <c r="I151" s="19">
        <v>4.5</v>
      </c>
      <c r="J151" s="19">
        <v>5.62</v>
      </c>
      <c r="K151" s="19">
        <v>328</v>
      </c>
      <c r="L151" s="19">
        <v>410</v>
      </c>
      <c r="M151" s="19">
        <v>16.97</v>
      </c>
      <c r="N151" s="19">
        <v>21.21</v>
      </c>
      <c r="O151" s="19">
        <v>25.2</v>
      </c>
      <c r="Q151" s="19">
        <v>31.5</v>
      </c>
      <c r="R151" s="19">
        <v>0.06</v>
      </c>
      <c r="S151" s="19">
        <v>0.08</v>
      </c>
      <c r="T151" s="19">
        <v>0.12</v>
      </c>
      <c r="U151" s="19">
        <v>0.15</v>
      </c>
      <c r="V151" s="19">
        <v>0.8</v>
      </c>
      <c r="W151" s="19">
        <v>1</v>
      </c>
    </row>
    <row r="152" spans="1:23" s="19" customFormat="1" ht="16.5" customHeight="1">
      <c r="A152" s="2" t="s">
        <v>158</v>
      </c>
      <c r="B152" s="9" t="s">
        <v>159</v>
      </c>
      <c r="C152" s="13">
        <v>150</v>
      </c>
      <c r="D152" s="13">
        <v>180</v>
      </c>
      <c r="E152" s="19">
        <v>15.08</v>
      </c>
      <c r="F152" s="19">
        <v>18.149999999999999</v>
      </c>
      <c r="G152" s="19">
        <v>4.9000000000000004</v>
      </c>
      <c r="H152" s="19">
        <v>8.1999999999999993</v>
      </c>
      <c r="I152" s="19">
        <v>35.4</v>
      </c>
      <c r="J152" s="19">
        <v>42.4</v>
      </c>
      <c r="K152" s="19">
        <v>248.3</v>
      </c>
      <c r="L152" s="19">
        <v>319.3</v>
      </c>
      <c r="M152" s="19">
        <v>84.1</v>
      </c>
      <c r="N152" s="19">
        <v>101.3</v>
      </c>
      <c r="O152" s="19">
        <v>76.239999999999995</v>
      </c>
      <c r="Q152" s="19">
        <v>91.4</v>
      </c>
      <c r="R152" s="19">
        <v>0.51</v>
      </c>
      <c r="S152" s="19">
        <v>0.61</v>
      </c>
      <c r="T152" s="19">
        <v>0.1</v>
      </c>
      <c r="U152" s="19">
        <v>0.13</v>
      </c>
      <c r="V152" s="19">
        <v>0</v>
      </c>
      <c r="W152" s="19">
        <v>0</v>
      </c>
    </row>
    <row r="153" spans="1:23" s="23" customFormat="1" ht="15.75">
      <c r="B153" s="9" t="s">
        <v>14</v>
      </c>
      <c r="C153" s="23">
        <v>55</v>
      </c>
      <c r="D153" s="23">
        <v>60</v>
      </c>
      <c r="E153" s="23">
        <v>3.63</v>
      </c>
      <c r="F153" s="23">
        <v>3.95</v>
      </c>
      <c r="G153" s="23">
        <v>0.33</v>
      </c>
      <c r="H153" s="23">
        <v>0.35</v>
      </c>
      <c r="I153" s="23">
        <v>27.06</v>
      </c>
      <c r="J153" s="23">
        <v>29.49</v>
      </c>
      <c r="K153" s="23">
        <v>127.6</v>
      </c>
      <c r="L153" s="23">
        <v>139.08000000000001</v>
      </c>
      <c r="M153" s="23">
        <v>23.61</v>
      </c>
      <c r="N153" s="23">
        <v>25.73</v>
      </c>
      <c r="O153" s="23">
        <v>0.88</v>
      </c>
      <c r="Q153" s="24">
        <v>0.95</v>
      </c>
      <c r="R153" s="23">
        <v>0.13</v>
      </c>
      <c r="S153" s="23">
        <v>0.14000000000000001</v>
      </c>
      <c r="T153" s="23">
        <v>0</v>
      </c>
      <c r="U153" s="23">
        <v>0</v>
      </c>
      <c r="V153" s="23">
        <v>0</v>
      </c>
      <c r="W153" s="23">
        <v>0</v>
      </c>
    </row>
    <row r="154" spans="1:23" s="23" customFormat="1" ht="15.75">
      <c r="B154" s="9" t="s">
        <v>20</v>
      </c>
      <c r="C154" s="23">
        <v>60</v>
      </c>
      <c r="D154" s="23">
        <v>60</v>
      </c>
      <c r="E154" s="23">
        <v>2.97</v>
      </c>
      <c r="F154" s="23">
        <v>2.97</v>
      </c>
      <c r="G154" s="23">
        <v>0.54</v>
      </c>
      <c r="H154" s="23">
        <v>0.54</v>
      </c>
      <c r="I154" s="23">
        <v>15.06</v>
      </c>
      <c r="J154" s="23">
        <v>15.06</v>
      </c>
      <c r="K154" s="23">
        <v>78.94</v>
      </c>
      <c r="L154" s="23">
        <v>78.94</v>
      </c>
      <c r="M154" s="23">
        <v>15.78</v>
      </c>
      <c r="N154" s="23">
        <v>15.78</v>
      </c>
      <c r="O154" s="23">
        <v>1.75</v>
      </c>
      <c r="Q154" s="23">
        <v>1.75</v>
      </c>
      <c r="R154" s="23">
        <v>7.0000000000000007E-2</v>
      </c>
      <c r="S154" s="23">
        <v>7.0000000000000007E-2</v>
      </c>
      <c r="T154" s="23">
        <v>0</v>
      </c>
      <c r="U154" s="23">
        <v>0</v>
      </c>
      <c r="V154" s="23">
        <v>0</v>
      </c>
      <c r="W154" s="23">
        <v>0</v>
      </c>
    </row>
    <row r="155" spans="1:23" s="23" customFormat="1" ht="28.5" customHeight="1">
      <c r="A155" s="9" t="s">
        <v>187</v>
      </c>
      <c r="B155" s="9" t="s">
        <v>186</v>
      </c>
      <c r="C155" s="23">
        <v>200</v>
      </c>
      <c r="D155" s="23">
        <v>200</v>
      </c>
      <c r="E155" s="23">
        <v>0.2</v>
      </c>
      <c r="F155" s="23">
        <v>0.2</v>
      </c>
      <c r="G155" s="23">
        <v>0.1</v>
      </c>
      <c r="H155" s="23">
        <v>0.1</v>
      </c>
      <c r="I155" s="23">
        <v>17.2</v>
      </c>
      <c r="J155" s="23">
        <v>17.2</v>
      </c>
      <c r="K155" s="23">
        <v>68</v>
      </c>
      <c r="L155" s="23">
        <v>68</v>
      </c>
      <c r="M155" s="23">
        <v>6.03</v>
      </c>
      <c r="N155" s="23">
        <v>6.03</v>
      </c>
      <c r="O155" s="23">
        <v>3.13</v>
      </c>
      <c r="Q155" s="23">
        <v>3.13</v>
      </c>
      <c r="R155" s="23">
        <v>0.8</v>
      </c>
      <c r="S155" s="23">
        <v>0.8</v>
      </c>
      <c r="T155" s="23">
        <v>0.01</v>
      </c>
      <c r="U155" s="23">
        <v>0.01</v>
      </c>
      <c r="V155" s="23">
        <v>1.6</v>
      </c>
      <c r="W155" s="23">
        <v>1.6</v>
      </c>
    </row>
    <row r="156" spans="1:23" s="27" customFormat="1">
      <c r="B156" s="3" t="s">
        <v>30</v>
      </c>
      <c r="E156" s="27">
        <f>E149+E150+E151+E152+E153+E154+E155</f>
        <v>49.480000000000004</v>
      </c>
      <c r="F156" s="27">
        <f t="shared" ref="F156:W156" si="25">F149+F150+F151+F152+F153+F154+F155</f>
        <v>60.790000000000006</v>
      </c>
      <c r="G156" s="27">
        <f t="shared" si="25"/>
        <v>40.47</v>
      </c>
      <c r="H156" s="27">
        <f t="shared" si="25"/>
        <v>54.01</v>
      </c>
      <c r="I156" s="27">
        <f t="shared" si="25"/>
        <v>127.02</v>
      </c>
      <c r="J156" s="27">
        <f t="shared" si="25"/>
        <v>150.06999999999996</v>
      </c>
      <c r="K156" s="27">
        <f t="shared" si="25"/>
        <v>1075.8399999999999</v>
      </c>
      <c r="L156" s="27">
        <f t="shared" si="25"/>
        <v>1337.32</v>
      </c>
      <c r="M156" s="27">
        <f t="shared" si="25"/>
        <v>227.06</v>
      </c>
      <c r="N156" s="27">
        <f t="shared" si="25"/>
        <v>284.48999999999995</v>
      </c>
      <c r="O156" s="27">
        <f t="shared" si="25"/>
        <v>140.82999999999998</v>
      </c>
      <c r="P156" s="27">
        <f t="shared" si="25"/>
        <v>0.01</v>
      </c>
      <c r="Q156" s="27">
        <f t="shared" si="25"/>
        <v>177.25</v>
      </c>
      <c r="R156" s="27">
        <f t="shared" si="25"/>
        <v>1.67</v>
      </c>
      <c r="S156" s="27">
        <f t="shared" si="25"/>
        <v>1.85</v>
      </c>
      <c r="T156" s="27">
        <f t="shared" si="25"/>
        <v>0.36</v>
      </c>
      <c r="U156" s="27">
        <f t="shared" si="25"/>
        <v>0.47</v>
      </c>
      <c r="V156" s="27">
        <f t="shared" si="25"/>
        <v>21.52</v>
      </c>
      <c r="W156" s="27">
        <f t="shared" si="25"/>
        <v>27.720000000000002</v>
      </c>
    </row>
    <row r="157" spans="1:23" s="27" customFormat="1">
      <c r="B157" s="3" t="s">
        <v>38</v>
      </c>
      <c r="E157" s="27">
        <f>E147+E156</f>
        <v>62.180000000000007</v>
      </c>
      <c r="F157" s="27">
        <f t="shared" ref="F157:W157" si="26">F147+F156</f>
        <v>77.990000000000009</v>
      </c>
      <c r="G157" s="27">
        <f t="shared" si="26"/>
        <v>53.07</v>
      </c>
      <c r="H157" s="27">
        <f t="shared" si="26"/>
        <v>70.41</v>
      </c>
      <c r="I157" s="27">
        <f t="shared" si="26"/>
        <v>184.92000000000002</v>
      </c>
      <c r="J157" s="27">
        <f t="shared" si="26"/>
        <v>224.20999999999998</v>
      </c>
      <c r="K157" s="27">
        <f t="shared" si="26"/>
        <v>1472.04</v>
      </c>
      <c r="L157" s="27">
        <f t="shared" si="26"/>
        <v>1853.32</v>
      </c>
      <c r="M157" s="27">
        <f t="shared" si="26"/>
        <v>542.98</v>
      </c>
      <c r="N157" s="27">
        <f t="shared" si="26"/>
        <v>690.84999999999991</v>
      </c>
      <c r="O157" s="27">
        <f t="shared" si="26"/>
        <v>216.26999999999998</v>
      </c>
      <c r="P157" s="27">
        <f t="shared" si="26"/>
        <v>0.14200000000000002</v>
      </c>
      <c r="Q157" s="27">
        <f t="shared" si="26"/>
        <v>275.17</v>
      </c>
      <c r="R157" s="27">
        <f t="shared" si="26"/>
        <v>1.89</v>
      </c>
      <c r="S157" s="27">
        <f t="shared" si="26"/>
        <v>2.13</v>
      </c>
      <c r="T157" s="27">
        <f t="shared" si="26"/>
        <v>0.69</v>
      </c>
      <c r="U157" s="27">
        <f t="shared" si="26"/>
        <v>0.88</v>
      </c>
      <c r="V157" s="27">
        <f t="shared" si="26"/>
        <v>32.79</v>
      </c>
      <c r="W157" s="27">
        <f t="shared" si="26"/>
        <v>39.190000000000005</v>
      </c>
    </row>
    <row r="158" spans="1:23" s="19" customFormat="1" ht="15.75">
      <c r="B158" s="9" t="s">
        <v>162</v>
      </c>
    </row>
    <row r="159" spans="1:23" s="19" customFormat="1" ht="31.5">
      <c r="A159" s="20" t="s">
        <v>164</v>
      </c>
      <c r="B159" s="9" t="s">
        <v>163</v>
      </c>
      <c r="C159" s="19">
        <v>150</v>
      </c>
      <c r="D159" s="19">
        <v>200</v>
      </c>
      <c r="E159" s="19">
        <v>5.33</v>
      </c>
      <c r="F159" s="19">
        <v>7.04</v>
      </c>
      <c r="G159" s="19">
        <v>5.5</v>
      </c>
      <c r="H159" s="19">
        <v>6.84</v>
      </c>
      <c r="I159" s="19">
        <v>27.5</v>
      </c>
      <c r="J159" s="19">
        <v>33.119999999999997</v>
      </c>
      <c r="K159" s="19">
        <v>184.16</v>
      </c>
      <c r="L159" s="19">
        <v>221.04</v>
      </c>
      <c r="M159" s="19">
        <v>110.19</v>
      </c>
      <c r="N159" s="19">
        <v>132.22</v>
      </c>
      <c r="O159" s="19">
        <v>25.39</v>
      </c>
      <c r="Q159" s="19">
        <v>30.47</v>
      </c>
      <c r="R159" s="19">
        <v>0.1</v>
      </c>
      <c r="S159" s="19">
        <v>0.12</v>
      </c>
      <c r="T159" s="19">
        <v>0.11</v>
      </c>
      <c r="U159" s="19">
        <v>0.14000000000000001</v>
      </c>
      <c r="V159" s="19">
        <v>0.36</v>
      </c>
      <c r="W159" s="19">
        <v>0.59</v>
      </c>
    </row>
    <row r="160" spans="1:23" s="23" customFormat="1" ht="17.25" customHeight="1">
      <c r="A160" s="16" t="s">
        <v>142</v>
      </c>
      <c r="B160" s="18" t="s">
        <v>133</v>
      </c>
      <c r="C160" s="17" t="s">
        <v>134</v>
      </c>
      <c r="D160" s="9" t="s">
        <v>135</v>
      </c>
      <c r="E160" s="9">
        <v>2.4</v>
      </c>
      <c r="F160" s="9">
        <v>4.0999999999999996</v>
      </c>
      <c r="G160" s="9">
        <v>7.5</v>
      </c>
      <c r="H160" s="9">
        <v>12.6</v>
      </c>
      <c r="I160" s="9">
        <v>36.9</v>
      </c>
      <c r="J160" s="9">
        <v>55.6</v>
      </c>
      <c r="K160" s="9">
        <v>222</v>
      </c>
      <c r="L160" s="9">
        <v>349</v>
      </c>
      <c r="M160" s="9">
        <v>12.06</v>
      </c>
      <c r="N160" s="9">
        <v>19.89</v>
      </c>
      <c r="O160" s="9">
        <v>11.1</v>
      </c>
      <c r="P160" s="9"/>
      <c r="Q160" s="9">
        <v>19.600000000000001</v>
      </c>
      <c r="R160" s="9">
        <v>0.04</v>
      </c>
      <c r="S160" s="9">
        <v>0.06</v>
      </c>
      <c r="T160" s="9">
        <v>0.03</v>
      </c>
      <c r="U160" s="9">
        <v>0.05</v>
      </c>
      <c r="V160" s="9">
        <v>0.08</v>
      </c>
      <c r="W160" s="9">
        <v>0.25</v>
      </c>
    </row>
    <row r="161" spans="1:23" s="23" customFormat="1" ht="28.5" customHeight="1">
      <c r="A161" s="9" t="s">
        <v>76</v>
      </c>
      <c r="B161" s="9" t="s">
        <v>19</v>
      </c>
      <c r="C161" s="23">
        <v>200</v>
      </c>
      <c r="D161" s="23">
        <v>200</v>
      </c>
      <c r="E161" s="23">
        <v>1</v>
      </c>
      <c r="F161" s="23">
        <v>1</v>
      </c>
      <c r="G161" s="23">
        <v>0.05</v>
      </c>
      <c r="H161" s="23">
        <v>0.05</v>
      </c>
      <c r="I161" s="23">
        <v>27.5</v>
      </c>
      <c r="J161" s="23">
        <v>27.5</v>
      </c>
      <c r="K161" s="23">
        <v>110</v>
      </c>
      <c r="L161" s="23">
        <v>110</v>
      </c>
      <c r="M161" s="23">
        <v>28.69</v>
      </c>
      <c r="N161" s="23">
        <v>28.69</v>
      </c>
      <c r="O161" s="23">
        <v>18.27</v>
      </c>
      <c r="Q161" s="23">
        <v>18.27</v>
      </c>
      <c r="R161" s="23">
        <v>0.01</v>
      </c>
      <c r="S161" s="23">
        <v>0.01</v>
      </c>
      <c r="T161" s="23">
        <v>0.03</v>
      </c>
      <c r="U161" s="23">
        <v>0.03</v>
      </c>
      <c r="V161" s="23">
        <v>0.32</v>
      </c>
      <c r="W161" s="23">
        <v>0.32</v>
      </c>
    </row>
    <row r="162" spans="1:23" s="23" customFormat="1" ht="15.75">
      <c r="A162" s="23" t="s">
        <v>0</v>
      </c>
      <c r="B162" s="9" t="s">
        <v>85</v>
      </c>
      <c r="C162" s="23">
        <v>100</v>
      </c>
      <c r="D162" s="23">
        <v>100</v>
      </c>
      <c r="E162" s="23">
        <v>0.9</v>
      </c>
      <c r="F162" s="23">
        <v>0.9</v>
      </c>
      <c r="G162" s="23">
        <v>0.2</v>
      </c>
      <c r="H162" s="23">
        <v>0.2</v>
      </c>
      <c r="I162" s="23">
        <v>8.1</v>
      </c>
      <c r="J162" s="23">
        <v>8.1</v>
      </c>
      <c r="K162" s="23">
        <v>43</v>
      </c>
      <c r="L162" s="23">
        <v>43</v>
      </c>
      <c r="M162" s="23">
        <v>34</v>
      </c>
      <c r="N162" s="23">
        <v>34</v>
      </c>
      <c r="O162" s="23">
        <v>13</v>
      </c>
      <c r="Q162" s="23">
        <v>13</v>
      </c>
      <c r="R162" s="23">
        <v>0.04</v>
      </c>
      <c r="S162" s="23">
        <v>0.04</v>
      </c>
      <c r="T162" s="23">
        <v>0.03</v>
      </c>
      <c r="U162" s="23">
        <v>0.03</v>
      </c>
      <c r="V162" s="23">
        <v>60</v>
      </c>
      <c r="W162" s="23">
        <v>60</v>
      </c>
    </row>
    <row r="163" spans="1:23" s="19" customFormat="1" ht="15.75">
      <c r="B163" s="9" t="s">
        <v>165</v>
      </c>
      <c r="E163" s="27">
        <f>E159+E160+E161+E162</f>
        <v>9.6300000000000008</v>
      </c>
      <c r="F163" s="27">
        <f t="shared" ref="F163:W163" si="27">F159+F160+F161+F162</f>
        <v>13.040000000000001</v>
      </c>
      <c r="G163" s="27">
        <f t="shared" si="27"/>
        <v>13.25</v>
      </c>
      <c r="H163" s="27">
        <f t="shared" si="27"/>
        <v>19.689999999999998</v>
      </c>
      <c r="I163" s="27">
        <f t="shared" si="27"/>
        <v>100</v>
      </c>
      <c r="J163" s="27">
        <f t="shared" si="27"/>
        <v>124.32</v>
      </c>
      <c r="K163" s="27">
        <f t="shared" si="27"/>
        <v>559.16</v>
      </c>
      <c r="L163" s="27">
        <f t="shared" si="27"/>
        <v>723.04</v>
      </c>
      <c r="M163" s="27">
        <f t="shared" si="27"/>
        <v>184.94</v>
      </c>
      <c r="N163" s="27">
        <f t="shared" si="27"/>
        <v>214.8</v>
      </c>
      <c r="O163" s="27">
        <f t="shared" si="27"/>
        <v>67.760000000000005</v>
      </c>
      <c r="P163" s="27">
        <f t="shared" si="27"/>
        <v>0</v>
      </c>
      <c r="Q163" s="27">
        <f t="shared" si="27"/>
        <v>81.34</v>
      </c>
      <c r="R163" s="27">
        <f t="shared" si="27"/>
        <v>0.19000000000000003</v>
      </c>
      <c r="S163" s="27">
        <f t="shared" si="27"/>
        <v>0.23</v>
      </c>
      <c r="T163" s="27">
        <f t="shared" si="27"/>
        <v>0.2</v>
      </c>
      <c r="U163" s="27">
        <f t="shared" si="27"/>
        <v>0.25</v>
      </c>
      <c r="V163" s="27">
        <f t="shared" si="27"/>
        <v>60.76</v>
      </c>
      <c r="W163" s="27">
        <f t="shared" si="27"/>
        <v>61.16</v>
      </c>
    </row>
    <row r="164" spans="1:23" s="19" customFormat="1" ht="15.75">
      <c r="B164" s="9" t="s">
        <v>16</v>
      </c>
    </row>
    <row r="165" spans="1:23" s="19" customFormat="1" ht="33" customHeight="1">
      <c r="A165" s="2" t="s">
        <v>166</v>
      </c>
      <c r="B165" s="9" t="s">
        <v>167</v>
      </c>
      <c r="C165" s="19">
        <v>80</v>
      </c>
      <c r="D165" s="19">
        <v>100</v>
      </c>
      <c r="E165" s="19">
        <v>2.6</v>
      </c>
      <c r="F165" s="19">
        <v>3.3</v>
      </c>
      <c r="G165" s="19">
        <v>8</v>
      </c>
      <c r="H165" s="19">
        <v>10</v>
      </c>
      <c r="I165" s="19">
        <v>8.1</v>
      </c>
      <c r="J165" s="19">
        <v>10.1</v>
      </c>
      <c r="K165" s="19">
        <v>115</v>
      </c>
      <c r="L165" s="19">
        <v>144</v>
      </c>
      <c r="M165" s="19">
        <v>13.08</v>
      </c>
      <c r="N165" s="19">
        <v>16.350000000000001</v>
      </c>
      <c r="O165" s="19">
        <v>15.54</v>
      </c>
      <c r="Q165" s="19">
        <v>19.440000000000001</v>
      </c>
      <c r="R165" s="19">
        <v>0.04</v>
      </c>
      <c r="S165" s="19">
        <v>0.05</v>
      </c>
      <c r="T165" s="19">
        <v>0.04</v>
      </c>
      <c r="U165" s="19">
        <v>0.05</v>
      </c>
      <c r="V165" s="19">
        <v>5.32</v>
      </c>
      <c r="W165" s="19">
        <v>6.64</v>
      </c>
    </row>
    <row r="166" spans="1:23" s="19" customFormat="1" ht="25.5" customHeight="1">
      <c r="A166" s="2" t="s">
        <v>129</v>
      </c>
      <c r="B166" s="9" t="s">
        <v>168</v>
      </c>
      <c r="C166" s="19" t="s">
        <v>18</v>
      </c>
      <c r="D166" s="19" t="s">
        <v>71</v>
      </c>
      <c r="E166" s="19">
        <v>1.7</v>
      </c>
      <c r="F166" s="19">
        <v>2.16</v>
      </c>
      <c r="G166" s="19">
        <v>4.2</v>
      </c>
      <c r="H166" s="19">
        <v>5.3</v>
      </c>
      <c r="I166" s="19">
        <v>10.9</v>
      </c>
      <c r="J166" s="19">
        <v>13.7</v>
      </c>
      <c r="K166" s="19">
        <v>90</v>
      </c>
      <c r="L166" s="19">
        <v>111.7</v>
      </c>
      <c r="M166" s="19">
        <v>18.98</v>
      </c>
      <c r="N166" s="19">
        <v>23.71</v>
      </c>
      <c r="O166" s="19">
        <v>19.32</v>
      </c>
      <c r="Q166" s="19">
        <v>24.14</v>
      </c>
      <c r="R166" s="19">
        <v>0.06</v>
      </c>
      <c r="S166" s="19">
        <v>0.08</v>
      </c>
      <c r="T166" s="19">
        <v>0.05</v>
      </c>
      <c r="U166" s="19">
        <v>0.06</v>
      </c>
      <c r="V166" s="19">
        <v>8.4</v>
      </c>
      <c r="W166" s="19">
        <v>10.5</v>
      </c>
    </row>
    <row r="167" spans="1:23" s="19" customFormat="1" ht="21.75" customHeight="1">
      <c r="A167" s="2" t="s">
        <v>170</v>
      </c>
      <c r="B167" s="9" t="s">
        <v>171</v>
      </c>
      <c r="C167" s="19" t="s">
        <v>29</v>
      </c>
      <c r="D167" s="19" t="s">
        <v>57</v>
      </c>
      <c r="E167" s="19">
        <v>18.5</v>
      </c>
      <c r="F167" s="19">
        <v>22.41</v>
      </c>
      <c r="G167" s="19">
        <v>16.3</v>
      </c>
      <c r="H167" s="19">
        <v>27.25</v>
      </c>
      <c r="I167" s="19">
        <v>14.3</v>
      </c>
      <c r="J167" s="19">
        <v>17.16</v>
      </c>
      <c r="K167" s="19">
        <v>279</v>
      </c>
      <c r="L167" s="19">
        <v>402.5</v>
      </c>
      <c r="M167" s="19">
        <v>28.62</v>
      </c>
      <c r="N167" s="19">
        <v>35.24</v>
      </c>
      <c r="O167" s="19">
        <v>20.2</v>
      </c>
      <c r="Q167" s="19">
        <v>24.41</v>
      </c>
      <c r="R167" s="19">
        <v>0.11</v>
      </c>
      <c r="S167" s="19">
        <v>0.13</v>
      </c>
      <c r="T167" s="19">
        <v>0.1</v>
      </c>
      <c r="U167" s="19">
        <v>0.11</v>
      </c>
      <c r="V167" s="19">
        <v>2.9</v>
      </c>
      <c r="W167" s="19">
        <v>3.38</v>
      </c>
    </row>
    <row r="168" spans="1:23" s="23" customFormat="1" ht="30" customHeight="1">
      <c r="A168" s="9" t="s">
        <v>91</v>
      </c>
      <c r="B168" s="9" t="s">
        <v>92</v>
      </c>
      <c r="C168" s="23">
        <v>150</v>
      </c>
      <c r="D168" s="9">
        <v>180</v>
      </c>
      <c r="E168" s="23">
        <v>8.41</v>
      </c>
      <c r="F168" s="23">
        <v>10.08</v>
      </c>
      <c r="G168" s="23">
        <v>5.25</v>
      </c>
      <c r="H168" s="23">
        <v>6.26</v>
      </c>
      <c r="I168" s="23">
        <v>34.75</v>
      </c>
      <c r="J168" s="23">
        <v>41.6</v>
      </c>
      <c r="K168" s="23">
        <v>223.3</v>
      </c>
      <c r="L168" s="23">
        <v>267.83999999999997</v>
      </c>
      <c r="M168" s="23">
        <v>12.94</v>
      </c>
      <c r="N168" s="23">
        <v>15.53</v>
      </c>
      <c r="O168" s="23">
        <v>122.4</v>
      </c>
      <c r="Q168" s="23">
        <v>146.93</v>
      </c>
      <c r="R168" s="23">
        <v>0.18</v>
      </c>
      <c r="S168" s="23">
        <v>0.22</v>
      </c>
      <c r="T168" s="23">
        <v>0.1</v>
      </c>
      <c r="U168" s="23">
        <v>0.12</v>
      </c>
      <c r="V168" s="23">
        <v>0</v>
      </c>
      <c r="W168" s="23">
        <v>0</v>
      </c>
    </row>
    <row r="169" spans="1:23" s="23" customFormat="1" ht="15.75">
      <c r="B169" s="9" t="s">
        <v>14</v>
      </c>
      <c r="C169" s="23">
        <v>55</v>
      </c>
      <c r="D169" s="23">
        <v>60</v>
      </c>
      <c r="E169" s="23">
        <v>3.63</v>
      </c>
      <c r="F169" s="23">
        <v>3.95</v>
      </c>
      <c r="G169" s="23">
        <v>0.33</v>
      </c>
      <c r="H169" s="23">
        <v>0.35</v>
      </c>
      <c r="I169" s="23">
        <v>27.06</v>
      </c>
      <c r="J169" s="23">
        <v>29.49</v>
      </c>
      <c r="K169" s="23">
        <v>127.6</v>
      </c>
      <c r="L169" s="23">
        <v>139.08000000000001</v>
      </c>
      <c r="M169" s="23">
        <v>23.61</v>
      </c>
      <c r="N169" s="23">
        <v>25.73</v>
      </c>
      <c r="O169" s="23">
        <v>0.88</v>
      </c>
      <c r="Q169" s="24">
        <v>0.95</v>
      </c>
      <c r="R169" s="23">
        <v>0.13</v>
      </c>
      <c r="S169" s="23">
        <v>0.14000000000000001</v>
      </c>
      <c r="T169" s="23">
        <v>0</v>
      </c>
      <c r="U169" s="23">
        <v>0</v>
      </c>
      <c r="V169" s="23">
        <v>0</v>
      </c>
      <c r="W169" s="23">
        <v>0</v>
      </c>
    </row>
    <row r="170" spans="1:23" s="23" customFormat="1" ht="15.75" customHeight="1">
      <c r="B170" s="9" t="s">
        <v>20</v>
      </c>
      <c r="C170" s="23">
        <v>60</v>
      </c>
      <c r="D170" s="23">
        <v>60</v>
      </c>
      <c r="E170" s="23">
        <v>2.97</v>
      </c>
      <c r="F170" s="23">
        <v>2.97</v>
      </c>
      <c r="G170" s="23">
        <v>0.54</v>
      </c>
      <c r="H170" s="23">
        <v>0.54</v>
      </c>
      <c r="I170" s="23">
        <v>15.06</v>
      </c>
      <c r="J170" s="23">
        <v>15.06</v>
      </c>
      <c r="K170" s="23">
        <v>78.94</v>
      </c>
      <c r="L170" s="23">
        <v>78.94</v>
      </c>
      <c r="M170" s="23">
        <v>15.78</v>
      </c>
      <c r="N170" s="23">
        <v>15.78</v>
      </c>
      <c r="O170" s="23">
        <v>1.75</v>
      </c>
      <c r="Q170" s="23">
        <v>1.75</v>
      </c>
      <c r="R170" s="23">
        <v>7.0000000000000007E-2</v>
      </c>
      <c r="S170" s="23">
        <v>7.0000000000000007E-2</v>
      </c>
      <c r="T170" s="23">
        <v>0</v>
      </c>
      <c r="U170" s="23">
        <v>0</v>
      </c>
      <c r="V170" s="23">
        <v>0</v>
      </c>
      <c r="W170" s="23">
        <v>0</v>
      </c>
    </row>
    <row r="171" spans="1:23" s="23" customFormat="1" ht="30.75" customHeight="1">
      <c r="A171" s="9" t="s">
        <v>89</v>
      </c>
      <c r="B171" s="9" t="s">
        <v>174</v>
      </c>
      <c r="C171" s="23">
        <v>200</v>
      </c>
      <c r="D171" s="23">
        <v>200</v>
      </c>
      <c r="E171" s="23">
        <v>0.4</v>
      </c>
      <c r="F171" s="23">
        <v>0.4</v>
      </c>
      <c r="G171" s="23">
        <v>0.1</v>
      </c>
      <c r="H171" s="23">
        <v>0.1</v>
      </c>
      <c r="I171" s="23">
        <v>17.3</v>
      </c>
      <c r="J171" s="23">
        <v>17.3</v>
      </c>
      <c r="K171" s="23">
        <v>200</v>
      </c>
      <c r="L171" s="23">
        <v>200</v>
      </c>
      <c r="M171" s="23">
        <v>15.36</v>
      </c>
      <c r="N171" s="23">
        <v>15.36</v>
      </c>
      <c r="O171" s="23">
        <v>5.66</v>
      </c>
      <c r="Q171" s="23">
        <v>5.66</v>
      </c>
      <c r="R171" s="23">
        <v>0.01</v>
      </c>
      <c r="S171" s="23">
        <v>0.01</v>
      </c>
      <c r="T171" s="23">
        <v>0.01</v>
      </c>
      <c r="U171" s="23">
        <v>0.01</v>
      </c>
      <c r="V171" s="23">
        <v>12</v>
      </c>
      <c r="W171" s="23">
        <v>12</v>
      </c>
    </row>
    <row r="172" spans="1:23" s="19" customFormat="1" ht="15.75">
      <c r="B172" s="9" t="s">
        <v>172</v>
      </c>
      <c r="E172" s="24">
        <f>E165+E166+E167+E168+E169+E170+E171</f>
        <v>38.21</v>
      </c>
      <c r="F172" s="24">
        <f t="shared" ref="F172:W172" si="28">F165+F166+F167+F168+F169+F170+F171</f>
        <v>45.27</v>
      </c>
      <c r="G172" s="24">
        <f t="shared" si="28"/>
        <v>34.72</v>
      </c>
      <c r="H172" s="24">
        <f t="shared" si="28"/>
        <v>49.8</v>
      </c>
      <c r="I172" s="24">
        <f t="shared" si="28"/>
        <v>127.47</v>
      </c>
      <c r="J172" s="24">
        <f t="shared" si="28"/>
        <v>144.41</v>
      </c>
      <c r="K172" s="24">
        <f t="shared" si="28"/>
        <v>1113.8399999999999</v>
      </c>
      <c r="L172" s="24">
        <f t="shared" si="28"/>
        <v>1344.06</v>
      </c>
      <c r="M172" s="24">
        <f t="shared" si="28"/>
        <v>128.37</v>
      </c>
      <c r="N172" s="24">
        <f t="shared" si="28"/>
        <v>147.69999999999999</v>
      </c>
      <c r="O172" s="24">
        <f t="shared" si="28"/>
        <v>185.75</v>
      </c>
      <c r="P172" s="24">
        <f t="shared" si="28"/>
        <v>0</v>
      </c>
      <c r="Q172" s="24">
        <f t="shared" si="28"/>
        <v>223.28</v>
      </c>
      <c r="R172" s="24">
        <f t="shared" si="28"/>
        <v>0.60000000000000009</v>
      </c>
      <c r="S172" s="24">
        <f t="shared" si="28"/>
        <v>0.7</v>
      </c>
      <c r="T172" s="24">
        <f t="shared" si="28"/>
        <v>0.30000000000000004</v>
      </c>
      <c r="U172" s="24">
        <f t="shared" si="28"/>
        <v>0.35</v>
      </c>
      <c r="V172" s="24">
        <f t="shared" si="28"/>
        <v>28.62</v>
      </c>
      <c r="W172" s="24">
        <f t="shared" si="28"/>
        <v>32.519999999999996</v>
      </c>
    </row>
    <row r="173" spans="1:23" s="19" customFormat="1" ht="15.75">
      <c r="B173" s="9" t="s">
        <v>173</v>
      </c>
      <c r="E173" s="24">
        <f>E163+E172</f>
        <v>47.84</v>
      </c>
      <c r="F173" s="24">
        <f t="shared" ref="F173:W173" si="29">F163+F172</f>
        <v>58.31</v>
      </c>
      <c r="G173" s="24">
        <f t="shared" si="29"/>
        <v>47.97</v>
      </c>
      <c r="H173" s="24">
        <f t="shared" si="29"/>
        <v>69.489999999999995</v>
      </c>
      <c r="I173" s="24">
        <f t="shared" si="29"/>
        <v>227.47</v>
      </c>
      <c r="J173" s="24">
        <f t="shared" si="29"/>
        <v>268.73</v>
      </c>
      <c r="K173" s="24">
        <f t="shared" si="29"/>
        <v>1673</v>
      </c>
      <c r="L173" s="24">
        <f t="shared" si="29"/>
        <v>2067.1</v>
      </c>
      <c r="M173" s="24">
        <f t="shared" si="29"/>
        <v>313.31</v>
      </c>
      <c r="N173" s="24">
        <f t="shared" si="29"/>
        <v>362.5</v>
      </c>
      <c r="O173" s="24">
        <f t="shared" si="29"/>
        <v>253.51</v>
      </c>
      <c r="P173" s="24">
        <f t="shared" si="29"/>
        <v>0</v>
      </c>
      <c r="Q173" s="24">
        <f t="shared" si="29"/>
        <v>304.62</v>
      </c>
      <c r="R173" s="24">
        <f t="shared" si="29"/>
        <v>0.79000000000000015</v>
      </c>
      <c r="S173" s="24">
        <f t="shared" si="29"/>
        <v>0.92999999999999994</v>
      </c>
      <c r="T173" s="24">
        <f t="shared" si="29"/>
        <v>0.5</v>
      </c>
      <c r="U173" s="24">
        <f t="shared" si="29"/>
        <v>0.6</v>
      </c>
      <c r="V173" s="24">
        <f t="shared" si="29"/>
        <v>89.38</v>
      </c>
      <c r="W173" s="24">
        <f t="shared" si="29"/>
        <v>93.679999999999993</v>
      </c>
    </row>
    <row r="174" spans="1:23" s="19" customFormat="1"/>
  </sheetData>
  <mergeCells count="2">
    <mergeCell ref="A4:I4"/>
    <mergeCell ref="A1:Q1"/>
  </mergeCells>
  <pageMargins left="0.25" right="0.25" top="0.75" bottom="0.75" header="0.3" footer="0.3"/>
  <pageSetup paperSize="9" scale="51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РУО Нагорск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РУО Нагорск</dc:creator>
  <cp:lastModifiedBy>user</cp:lastModifiedBy>
  <cp:lastPrinted>2025-05-23T08:46:44Z</cp:lastPrinted>
  <dcterms:created xsi:type="dcterms:W3CDTF">2012-02-02T06:03:27Z</dcterms:created>
  <dcterms:modified xsi:type="dcterms:W3CDTF">2025-05-23T11:05:05Z</dcterms:modified>
</cp:coreProperties>
</file>